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ischer\Desktop\"/>
    </mc:Choice>
  </mc:AlternateContent>
  <xr:revisionPtr revIDLastSave="0" documentId="8_{A84B2B48-03BC-439F-BE2E-5D267CE4E7D6}" xr6:coauthVersionLast="47" xr6:coauthVersionMax="47" xr10:uidLastSave="{00000000-0000-0000-0000-000000000000}"/>
  <bookViews>
    <workbookView xWindow="-28920" yWindow="-120" windowWidth="29040" windowHeight="15840" xr2:uid="{40CEDD19-BDE4-4CF1-9E60-D9FB11918F87}"/>
  </bookViews>
  <sheets>
    <sheet name="Multi-Year Summary Comparison" sheetId="1" r:id="rId1"/>
    <sheet name="2022 WCS Summary Data" sheetId="2" r:id="rId2"/>
  </sheets>
  <externalReferences>
    <externalReference r:id="rId3"/>
  </externalReferences>
  <definedNames>
    <definedName name="_WTA10">'[1]2010 Detailed Categories'!$A:$I</definedName>
    <definedName name="_WTA13">'[1]2013 Detailed Categories'!$A:$I</definedName>
    <definedName name="_WTA16">'[1]2016 Detailed Categories'!$A:$I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2" i="2" l="1"/>
  <c r="J71" i="2"/>
  <c r="J70" i="2"/>
  <c r="J69" i="2"/>
  <c r="J68" i="2"/>
  <c r="J67" i="2"/>
  <c r="J65" i="2"/>
  <c r="J64" i="2"/>
  <c r="J63" i="2"/>
  <c r="J62" i="2"/>
  <c r="J61" i="2"/>
  <c r="J60" i="2"/>
  <c r="J59" i="2"/>
  <c r="J58" i="2"/>
  <c r="J57" i="2"/>
  <c r="J56" i="2"/>
  <c r="J55" i="2"/>
  <c r="J54" i="2"/>
  <c r="J52" i="2"/>
  <c r="J51" i="2"/>
  <c r="J50" i="2"/>
  <c r="J49" i="2"/>
  <c r="J48" i="2"/>
  <c r="J47" i="2"/>
  <c r="J46" i="2"/>
  <c r="J45" i="2"/>
  <c r="J43" i="2"/>
  <c r="J42" i="2"/>
  <c r="J41" i="2"/>
  <c r="J40" i="2"/>
  <c r="J39" i="2"/>
  <c r="J37" i="2"/>
  <c r="J36" i="2"/>
  <c r="J35" i="2"/>
  <c r="J34" i="2"/>
  <c r="J32" i="2"/>
  <c r="J31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9" i="2"/>
  <c r="J8" i="2"/>
  <c r="J7" i="2"/>
  <c r="J6" i="2"/>
  <c r="J5" i="2"/>
  <c r="J4" i="2"/>
  <c r="J3" i="2"/>
  <c r="I72" i="2"/>
  <c r="I71" i="2"/>
  <c r="I70" i="2"/>
  <c r="I69" i="2"/>
  <c r="I68" i="2"/>
  <c r="I67" i="2"/>
  <c r="I65" i="2"/>
  <c r="I64" i="2"/>
  <c r="I63" i="2"/>
  <c r="I61" i="2"/>
  <c r="I60" i="2"/>
  <c r="I59" i="2"/>
  <c r="I58" i="2"/>
  <c r="I57" i="2"/>
  <c r="I56" i="2"/>
  <c r="I55" i="2"/>
  <c r="I54" i="2"/>
  <c r="I52" i="2"/>
  <c r="I51" i="2"/>
  <c r="I50" i="2"/>
  <c r="I49" i="2"/>
  <c r="I48" i="2"/>
  <c r="I47" i="2"/>
  <c r="I46" i="2"/>
  <c r="I45" i="2"/>
  <c r="I43" i="2"/>
  <c r="I42" i="2"/>
  <c r="I41" i="2"/>
  <c r="I40" i="2"/>
  <c r="I39" i="2"/>
  <c r="I37" i="2"/>
  <c r="I36" i="2"/>
  <c r="I35" i="2"/>
  <c r="I34" i="2"/>
  <c r="I27" i="2"/>
  <c r="I28" i="2"/>
  <c r="I29" i="2"/>
  <c r="I30" i="2"/>
  <c r="I31" i="2"/>
  <c r="I32" i="2"/>
  <c r="I26" i="2"/>
  <c r="I13" i="2"/>
  <c r="I14" i="2"/>
  <c r="I15" i="2"/>
  <c r="I16" i="2"/>
  <c r="I17" i="2"/>
  <c r="I18" i="2"/>
  <c r="I19" i="2"/>
  <c r="I20" i="2"/>
  <c r="I21" i="2"/>
  <c r="I22" i="2"/>
  <c r="I23" i="2"/>
  <c r="I24" i="2"/>
  <c r="I12" i="2"/>
  <c r="I10" i="2"/>
  <c r="I4" i="2"/>
  <c r="I5" i="2"/>
  <c r="I6" i="2"/>
  <c r="I7" i="2"/>
  <c r="I8" i="2"/>
  <c r="I9" i="2"/>
  <c r="I3" i="2"/>
  <c r="K53" i="2"/>
  <c r="A77" i="2"/>
  <c r="C2" i="1"/>
  <c r="D2" i="1"/>
  <c r="E2" i="1"/>
  <c r="F2" i="1"/>
  <c r="B2" i="1"/>
  <c r="C11" i="1"/>
  <c r="D11" i="1"/>
  <c r="E11" i="1"/>
  <c r="F11" i="1"/>
  <c r="B11" i="1"/>
  <c r="C27" i="1"/>
  <c r="D27" i="1"/>
  <c r="E27" i="1"/>
  <c r="F27" i="1"/>
  <c r="B27" i="1"/>
  <c r="C35" i="1"/>
  <c r="D35" i="1"/>
  <c r="E35" i="1"/>
  <c r="F35" i="1"/>
  <c r="B35" i="1"/>
  <c r="C40" i="1"/>
  <c r="D40" i="1"/>
  <c r="E40" i="1"/>
  <c r="F40" i="1"/>
  <c r="B40" i="1"/>
  <c r="C46" i="1"/>
  <c r="D46" i="1"/>
  <c r="E46" i="1"/>
  <c r="F46" i="1"/>
  <c r="B46" i="1"/>
  <c r="C55" i="1"/>
  <c r="D55" i="1"/>
  <c r="E55" i="1"/>
  <c r="F55" i="1"/>
  <c r="B55" i="1"/>
  <c r="C65" i="1"/>
  <c r="D65" i="1"/>
  <c r="E65" i="1"/>
  <c r="F65" i="1"/>
  <c r="B65" i="1"/>
  <c r="C69" i="1"/>
  <c r="D69" i="1"/>
  <c r="E69" i="1"/>
  <c r="F69" i="1"/>
  <c r="B69" i="1"/>
</calcChain>
</file>

<file path=xl/sharedStrings.xml><?xml version="1.0" encoding="utf-8"?>
<sst xmlns="http://schemas.openxmlformats.org/spreadsheetml/2006/main" count="181" uniqueCount="101">
  <si>
    <t>Weighted Average by Material Category</t>
  </si>
  <si>
    <t>2010 Winter/Fall</t>
  </si>
  <si>
    <t>2013 Spring/Summer</t>
  </si>
  <si>
    <t>2016 Winter/Fall</t>
  </si>
  <si>
    <t>2019 Spring/Summer</t>
  </si>
  <si>
    <t>2022 Winter/Fall</t>
  </si>
  <si>
    <t>Paper</t>
  </si>
  <si>
    <t xml:space="preserve">Uncoated Corrugated Cardboard/Kraft Paper </t>
  </si>
  <si>
    <t xml:space="preserve">Waxed Cardboard </t>
  </si>
  <si>
    <t xml:space="preserve">High Grade Office Paper </t>
  </si>
  <si>
    <t xml:space="preserve">Magazines/Catalogs </t>
  </si>
  <si>
    <t xml:space="preserve">Newsprint </t>
  </si>
  <si>
    <t xml:space="preserve">Other Recyclable Paper </t>
  </si>
  <si>
    <t xml:space="preserve">Compostable Paper </t>
  </si>
  <si>
    <t xml:space="preserve">Remainder/Composite Paper </t>
  </si>
  <si>
    <t>Plastic</t>
  </si>
  <si>
    <t xml:space="preserve">PET Beverage Containers (non-MA deposit containers) </t>
  </si>
  <si>
    <t xml:space="preserve">PET Containers other than Beverage Containers (which originally contained non-hazardous material) </t>
  </si>
  <si>
    <t xml:space="preserve">Plastic MA Deposit Beverage Containers </t>
  </si>
  <si>
    <t xml:space="preserve">HDPE Bottles, colored and natural, (which originally contained non-hazardous material) </t>
  </si>
  <si>
    <t xml:space="preserve">Plastic Tubs and lids (HDPE, PP, etc) </t>
  </si>
  <si>
    <t>N/A</t>
  </si>
  <si>
    <t>#5 PP Bottles &amp; Containers</t>
  </si>
  <si>
    <t xml:space="preserve">Plastic Containers #3-#7 (which originally contained non-hazardous material) </t>
  </si>
  <si>
    <t>Other Plastic Bottles &amp; Containers</t>
  </si>
  <si>
    <t xml:space="preserve">Expanded Polystyrene Food Grade </t>
  </si>
  <si>
    <t>Expanded Polystyrene Non-food Grade</t>
  </si>
  <si>
    <t xml:space="preserve">Bulk Rigid Plastic Items </t>
  </si>
  <si>
    <t xml:space="preserve">Film (non-bag clean commercial and industrial packaging film) </t>
  </si>
  <si>
    <t xml:space="preserve">Grocery and other Merchandise Bags </t>
  </si>
  <si>
    <t xml:space="preserve">Other Film means plastic film  </t>
  </si>
  <si>
    <t xml:space="preserve">Remainder/Composite Plastic </t>
  </si>
  <si>
    <t>Metal</t>
  </si>
  <si>
    <t xml:space="preserve">Aluminum Beverage Containers (non-MA deposit containers) </t>
  </si>
  <si>
    <t xml:space="preserve">Aluminum MA Deposit Beverage Containers </t>
  </si>
  <si>
    <t xml:space="preserve">Tin/Steel Containers </t>
  </si>
  <si>
    <t>Other Aluminum</t>
  </si>
  <si>
    <t xml:space="preserve">Other Ferrous and non-ferrous </t>
  </si>
  <si>
    <t>White Goods</t>
  </si>
  <si>
    <t xml:space="preserve">Remainder/Composite Metal </t>
  </si>
  <si>
    <t>Glass</t>
  </si>
  <si>
    <t xml:space="preserve">Glass Beverage Containers (non-MA deposit containers) </t>
  </si>
  <si>
    <t xml:space="preserve">Other Glass Packaging Containers (non-MA deposit containers)  </t>
  </si>
  <si>
    <t xml:space="preserve">Glass MA Deposit Beverage Containers </t>
  </si>
  <si>
    <t>Remainder/Composite Glass</t>
  </si>
  <si>
    <t>Organic Materials</t>
  </si>
  <si>
    <t xml:space="preserve">Food Waste </t>
  </si>
  <si>
    <t xml:space="preserve">Branches and Stumps </t>
  </si>
  <si>
    <t xml:space="preserve">Prunings, Trimings, Leaves and Grass </t>
  </si>
  <si>
    <t xml:space="preserve">Manures </t>
  </si>
  <si>
    <t xml:space="preserve">Remainder/Composite Organic </t>
  </si>
  <si>
    <t>Construction and Demolition (in the MSW stream)</t>
  </si>
  <si>
    <t xml:space="preserve">Asphalt Pavement, Brick, and Concrete </t>
  </si>
  <si>
    <t>Aggregates, Stone, Rock</t>
  </si>
  <si>
    <t xml:space="preserve">Wood – Treated </t>
  </si>
  <si>
    <t xml:space="preserve">Wood – Untreated </t>
  </si>
  <si>
    <t xml:space="preserve">Asphalt Roofing </t>
  </si>
  <si>
    <t xml:space="preserve">Drywall/Gypsum Board </t>
  </si>
  <si>
    <t xml:space="preserve">Carpet and Carpet Padding </t>
  </si>
  <si>
    <t xml:space="preserve">Remainder/Composite Construction and Demolition </t>
  </si>
  <si>
    <t>Household Hazardous Waste</t>
  </si>
  <si>
    <t xml:space="preserve">Ballasts, CFLs, and Other Fluorescents </t>
  </si>
  <si>
    <t xml:space="preserve">Batteries – Lead Acid </t>
  </si>
  <si>
    <t xml:space="preserve">Batteries – Other </t>
  </si>
  <si>
    <t xml:space="preserve">Paint </t>
  </si>
  <si>
    <t xml:space="preserve">Bio-Hazardous </t>
  </si>
  <si>
    <t xml:space="preserve">Vehicle and Equipment Fluids </t>
  </si>
  <si>
    <t xml:space="preserve">Empty Metal, Glass, and Plastic Containers (that originally contained toxic materials) </t>
  </si>
  <si>
    <t xml:space="preserve">Pesticides and Fertilizers </t>
  </si>
  <si>
    <t xml:space="preserve">Other Hazardous or Household Hazardous Waste </t>
  </si>
  <si>
    <t>Electronics</t>
  </si>
  <si>
    <t xml:space="preserve">Computer-related Electronics </t>
  </si>
  <si>
    <t>Other “brown goods”</t>
  </si>
  <si>
    <t xml:space="preserve">Televisions and Computer Monitors </t>
  </si>
  <si>
    <t>Other Materials</t>
  </si>
  <si>
    <t xml:space="preserve">Tires and other rubber </t>
  </si>
  <si>
    <t xml:space="preserve">Textiles </t>
  </si>
  <si>
    <t xml:space="preserve">Bulky Materials </t>
  </si>
  <si>
    <t>Mattresses</t>
  </si>
  <si>
    <t xml:space="preserve">Restaurant Fats, Oils and Grease </t>
  </si>
  <si>
    <t xml:space="preserve">Other Miscellaneous </t>
  </si>
  <si>
    <t>Note:  Totals may not add to 100% due to rounding.</t>
  </si>
  <si>
    <t xml:space="preserve">Note:  The plastic categories were changed slightly from 2019 to 2022. </t>
  </si>
  <si>
    <t>Note:  Mattresses replaced pesticides and fertilizers beginning in 2016</t>
  </si>
  <si>
    <t>Overall Waste Composition By Material Category - Winter &amp; Fall 2022 Sampling</t>
  </si>
  <si>
    <t>Saugus</t>
  </si>
  <si>
    <t>North Andover</t>
  </si>
  <si>
    <t>Millbury</t>
  </si>
  <si>
    <t>Rochester</t>
  </si>
  <si>
    <t>Haverhill</t>
  </si>
  <si>
    <t>Average</t>
  </si>
  <si>
    <t>Weighted Average</t>
  </si>
  <si>
    <t>MWC Disposal</t>
  </si>
  <si>
    <t>Total MSW Disposal</t>
  </si>
  <si>
    <t>Primary Category %</t>
  </si>
  <si>
    <t>Primary Category MWC Disposal</t>
  </si>
  <si>
    <t>Primary Category Total MSW Disposal</t>
  </si>
  <si>
    <t>2022 MWC Disposal</t>
  </si>
  <si>
    <t>MWC Disposal, disposal at municipal waste combustors in Massachusetts,  based on 2022 tonnage reported in each facility's waste characterization study.</t>
  </si>
  <si>
    <t>Total municipal solid waste (MSW) Disposal based on 2022 disposal.</t>
  </si>
  <si>
    <t>2022 MSW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</si>
</sst>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wrapText="1"/>
    </xf>
    <xf numFmtId="165" fontId="0" fillId="0" borderId="0" xfId="2" applyNumberFormat="1" applyFont="1"/>
    <xf numFmtId="0" fontId="2" fillId="0" borderId="0" xfId="0" applyFont="1"/>
    <xf numFmtId="165" fontId="2" fillId="0" borderId="0" xfId="2" applyNumberFormat="1" applyFont="1"/>
    <xf numFmtId="165" fontId="2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0" fillId="0" borderId="0" xfId="1" applyNumberFormat="1" applyFont="1"/>
    <xf numFmtId="0" fontId="2" fillId="0" borderId="0" xfId="0" applyFont="1" applyAlignment="1">
      <alignment textRotation="45" wrapText="1"/>
    </xf>
    <xf numFmtId="164" fontId="2" fillId="0" borderId="0" xfId="1" applyNumberFormat="1" applyFont="1"/>
    <xf numFmtId="164" fontId="0" fillId="0" borderId="0" xfId="1" applyNumberFormat="1" applyFont="1" applyAlignment="1">
      <alignment horizontal="left"/>
    </xf>
    <xf numFmtId="165" fontId="0" fillId="0" borderId="0" xfId="0" applyNumberFormat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assgov.sharepoint.com/sites/DEP-BAW/BAW_Main/SWM/Energy/WEC%20Regulation/Waste%20Characterization%20Study/WCS%20Reports/2019%20Reports%20Analysis/wcssum22%20-%20Internal.xlsx" TargetMode="External"/><Relationship Id="rId1" Type="http://schemas.openxmlformats.org/officeDocument/2006/relationships/externalLinkPath" Target="https://massgov.sharepoint.com/sites/DEP-BAW/BAW_Main/SWM/Energy/WEC%20Regulation/Waste%20Characterization%20Study/WCS%20Reports/2019%20Reports%20Analysis/wcssum22%20-%20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UlgQILGQ9kqMxc2zkgDwzHKcOqY75HdAu9H-DNiL6LAzNINMllE-QrxeEucOeKBe" itemId="01FDSKZ3BSDXVBUGVTL5B3J7DQ4NTFHXU5">
      <xxl21:absoluteUrl r:id="rId2"/>
    </xxl21:alternateUrls>
    <sheetNames>
      <sheetName val="Documentation"/>
      <sheetName val="WeightedAverage"/>
      <sheetName val="2010 Primary Categories"/>
      <sheetName val="2010 Detailed Categories"/>
      <sheetName val="2013 Primary Categories"/>
      <sheetName val="2013 Detailed Categories"/>
      <sheetName val="2016 Primary Categories"/>
      <sheetName val="2016 Detailed Categories"/>
      <sheetName val="2019 Primary Categories"/>
      <sheetName val="2022 Summary Data"/>
      <sheetName val="2019 Detailed Categories MSW"/>
      <sheetName val="2019 Detailed Categories ICI"/>
      <sheetName val="2019 Detailed Categories RSPack"/>
      <sheetName val="2019 Detailed Categories FPack"/>
      <sheetName val="2019 Detailed Categories CMP"/>
      <sheetName val="2019 Detailed Categories CT"/>
      <sheetName val="2019 Detailed Categories OT"/>
    </sheetNames>
    <sheetDataSet>
      <sheetData sheetId="0">
        <row r="11">
          <cell r="J11">
            <v>2997286</v>
          </cell>
        </row>
      </sheetData>
      <sheetData sheetId="1"/>
      <sheetData sheetId="2"/>
      <sheetData sheetId="3">
        <row r="1">
          <cell r="A1" t="str">
            <v>Overall Waste Composition By Detailed Material Category Fall &amp; Winter 2010 Sampling</v>
          </cell>
          <cell r="B1" t="str">
            <v>Saugus</v>
          </cell>
          <cell r="C1" t="str">
            <v>North Andover</v>
          </cell>
          <cell r="D1" t="str">
            <v>Millbury</v>
          </cell>
          <cell r="E1" t="str">
            <v>Rochester</v>
          </cell>
          <cell r="F1" t="str">
            <v>Haverhill</v>
          </cell>
          <cell r="G1" t="str">
            <v>Springfield</v>
          </cell>
          <cell r="H1" t="str">
            <v>Average</v>
          </cell>
          <cell r="I1" t="str">
            <v>Weighted Average</v>
          </cell>
        </row>
        <row r="2">
          <cell r="A2" t="str">
            <v>Paper</v>
          </cell>
          <cell r="B2"/>
          <cell r="C2"/>
          <cell r="D2"/>
          <cell r="E2"/>
          <cell r="F2"/>
          <cell r="G2"/>
          <cell r="H2"/>
          <cell r="I2"/>
        </row>
        <row r="3">
          <cell r="A3" t="str">
            <v xml:space="preserve">Uncoated Corrugated Cardboard/Kraft Paper </v>
          </cell>
          <cell r="B3">
            <v>5.8000000000000003E-2</v>
          </cell>
          <cell r="C3">
            <v>5.6000000000000001E-2</v>
          </cell>
          <cell r="D3">
            <v>6.7000000000000004E-2</v>
          </cell>
          <cell r="E3">
            <v>9.1999999999999998E-2</v>
          </cell>
          <cell r="F3">
            <v>0.13900000000000001</v>
          </cell>
          <cell r="G3">
            <v>5.5E-2</v>
          </cell>
          <cell r="H3">
            <v>7.7833333333333338E-2</v>
          </cell>
          <cell r="I3">
            <v>8.6942001843264713E-2</v>
          </cell>
        </row>
        <row r="4">
          <cell r="A4" t="str">
            <v xml:space="preserve">Waxed Cardboard </v>
          </cell>
          <cell r="B4">
            <v>2.3E-2</v>
          </cell>
          <cell r="C4">
            <v>2.1999999999999999E-2</v>
          </cell>
          <cell r="D4">
            <v>2.1999999999999999E-2</v>
          </cell>
          <cell r="E4">
            <v>1E-3</v>
          </cell>
          <cell r="F4">
            <v>7.0000000000000001E-3</v>
          </cell>
          <cell r="G4">
            <v>1E-3</v>
          </cell>
          <cell r="H4">
            <v>1.2666666666666668E-2</v>
          </cell>
          <cell r="I4">
            <v>1.0368204438872989E-2</v>
          </cell>
        </row>
        <row r="5">
          <cell r="A5" t="str">
            <v xml:space="preserve">High Grade Office Paper </v>
          </cell>
          <cell r="B5">
            <v>1.4E-2</v>
          </cell>
          <cell r="C5">
            <v>1.2999999999999999E-2</v>
          </cell>
          <cell r="D5">
            <v>1.0999999999999999E-2</v>
          </cell>
          <cell r="E5">
            <v>8.9999999999999993E-3</v>
          </cell>
          <cell r="F5">
            <v>1.2E-2</v>
          </cell>
          <cell r="G5">
            <v>8.9999999999999993E-3</v>
          </cell>
          <cell r="H5">
            <v>1.1333333333333332E-2</v>
          </cell>
          <cell r="I5">
            <v>1.098575163600414E-2</v>
          </cell>
        </row>
        <row r="6">
          <cell r="A6" t="str">
            <v xml:space="preserve">Magazines/Catalogs </v>
          </cell>
          <cell r="B6">
            <v>2.1999999999999999E-2</v>
          </cell>
          <cell r="C6">
            <v>2.1999999999999999E-2</v>
          </cell>
          <cell r="D6">
            <v>0.02</v>
          </cell>
          <cell r="E6">
            <v>1.4E-2</v>
          </cell>
          <cell r="F6">
            <v>1.2999999999999999E-2</v>
          </cell>
          <cell r="G6">
            <v>1.0999999999999999E-2</v>
          </cell>
          <cell r="H6">
            <v>1.6999999999999998E-2</v>
          </cell>
          <cell r="I6">
            <v>1.653940840199062E-2</v>
          </cell>
        </row>
        <row r="7">
          <cell r="A7" t="str">
            <v xml:space="preserve">Newsprint </v>
          </cell>
          <cell r="B7">
            <v>2.7E-2</v>
          </cell>
          <cell r="C7">
            <v>2.7E-2</v>
          </cell>
          <cell r="D7">
            <v>2.5000000000000001E-2</v>
          </cell>
          <cell r="E7">
            <v>1.4999999999999999E-2</v>
          </cell>
          <cell r="F7">
            <v>0.01</v>
          </cell>
          <cell r="G7">
            <v>0.02</v>
          </cell>
          <cell r="H7">
            <v>2.0666666666666667E-2</v>
          </cell>
          <cell r="I7">
            <v>1.8665628038111646E-2</v>
          </cell>
        </row>
        <row r="8">
          <cell r="A8" t="str">
            <v xml:space="preserve">Other Recyclable Paper </v>
          </cell>
          <cell r="B8">
            <v>2.8000000000000001E-2</v>
          </cell>
          <cell r="C8">
            <v>2.7E-2</v>
          </cell>
          <cell r="D8">
            <v>2.3E-2</v>
          </cell>
          <cell r="E8">
            <v>4.5999999999999999E-2</v>
          </cell>
          <cell r="F8">
            <v>3.5999999999999997E-2</v>
          </cell>
          <cell r="G8">
            <v>4.3999999999999997E-2</v>
          </cell>
          <cell r="H8">
            <v>3.4000000000000002E-2</v>
          </cell>
          <cell r="I8">
            <v>3.6352871589065576E-2</v>
          </cell>
        </row>
        <row r="9">
          <cell r="A9" t="str">
            <v xml:space="preserve">Compostable Paper </v>
          </cell>
          <cell r="B9">
            <v>8.8999999999999996E-2</v>
          </cell>
          <cell r="C9">
            <v>9.1999999999999998E-2</v>
          </cell>
          <cell r="D9">
            <v>7.8E-2</v>
          </cell>
          <cell r="E9">
            <v>4.7E-2</v>
          </cell>
          <cell r="F9">
            <v>4.3999999999999997E-2</v>
          </cell>
          <cell r="G9">
            <v>4.5999999999999999E-2</v>
          </cell>
          <cell r="H9">
            <v>6.5999999999999989E-2</v>
          </cell>
          <cell r="I9">
            <v>6.1653590015769852E-2</v>
          </cell>
        </row>
        <row r="10">
          <cell r="A10" t="str">
            <v xml:space="preserve">Remainder/Composite Paper </v>
          </cell>
          <cell r="B10">
            <v>2.1000000000000001E-2</v>
          </cell>
          <cell r="C10">
            <v>2.1000000000000001E-2</v>
          </cell>
          <cell r="D10">
            <v>2.1000000000000001E-2</v>
          </cell>
          <cell r="E10">
            <v>1.4E-2</v>
          </cell>
          <cell r="F10">
            <v>1.2E-2</v>
          </cell>
          <cell r="G10">
            <v>1.4999999999999999E-2</v>
          </cell>
          <cell r="H10">
            <v>1.7333333333333333E-2</v>
          </cell>
          <cell r="I10">
            <v>1.6377904726132039E-2</v>
          </cell>
        </row>
        <row r="11">
          <cell r="A11" t="str">
            <v>Plastic</v>
          </cell>
          <cell r="B11"/>
          <cell r="C11"/>
          <cell r="D11"/>
          <cell r="E11"/>
          <cell r="F11"/>
          <cell r="G11"/>
          <cell r="H11"/>
          <cell r="I11"/>
        </row>
        <row r="12">
          <cell r="A12" t="str">
            <v xml:space="preserve">PET Beverage Containers (non-MA deposit containers) </v>
          </cell>
          <cell r="B12">
            <v>6.0000000000000001E-3</v>
          </cell>
          <cell r="C12">
            <v>6.0000000000000001E-3</v>
          </cell>
          <cell r="D12">
            <v>6.0000000000000001E-3</v>
          </cell>
          <cell r="E12">
            <v>6.0000000000000001E-3</v>
          </cell>
          <cell r="F12">
            <v>5.0000000000000001E-3</v>
          </cell>
          <cell r="G12">
            <v>4.0000000000000001E-3</v>
          </cell>
          <cell r="H12">
            <v>5.5000000000000005E-3</v>
          </cell>
          <cell r="I12">
            <v>5.7353772536406448E-3</v>
          </cell>
        </row>
        <row r="13">
          <cell r="A13" t="str">
            <v xml:space="preserve">PET Containers other than Beverage Containers (which originally contained non-hazardous material) </v>
          </cell>
          <cell r="B13">
            <v>2E-3</v>
          </cell>
          <cell r="C13">
            <v>2E-3</v>
          </cell>
          <cell r="D13">
            <v>2E-3</v>
          </cell>
          <cell r="E13">
            <v>2E-3</v>
          </cell>
          <cell r="F13">
            <v>2E-3</v>
          </cell>
          <cell r="G13">
            <v>1E-3</v>
          </cell>
          <cell r="H13">
            <v>1.8333333333333333E-3</v>
          </cell>
          <cell r="I13">
            <v>1.9601698535271074E-3</v>
          </cell>
        </row>
        <row r="14">
          <cell r="A14" t="str">
            <v xml:space="preserve">Plastic MA Deposit Beverage Containers </v>
          </cell>
          <cell r="B14">
            <v>2E-3</v>
          </cell>
          <cell r="C14">
            <v>2E-3</v>
          </cell>
          <cell r="D14">
            <v>2E-3</v>
          </cell>
          <cell r="E14">
            <v>1E-3</v>
          </cell>
          <cell r="F14">
            <v>1E-3</v>
          </cell>
          <cell r="G14">
            <v>1E-3</v>
          </cell>
          <cell r="H14">
            <v>1.5000000000000002E-3</v>
          </cell>
          <cell r="I14">
            <v>1.3868570694980404E-3</v>
          </cell>
        </row>
        <row r="15">
          <cell r="A15" t="str">
            <v xml:space="preserve">HDPE Bottles, colored and natural, (which originally contained non-hazardous material) </v>
          </cell>
          <cell r="B15">
            <v>7.0000000000000001E-3</v>
          </cell>
          <cell r="C15">
            <v>7.0000000000000001E-3</v>
          </cell>
          <cell r="D15">
            <v>8.0000000000000002E-3</v>
          </cell>
          <cell r="E15">
            <v>4.0000000000000001E-3</v>
          </cell>
          <cell r="F15">
            <v>8.9999999999999993E-3</v>
          </cell>
          <cell r="G15">
            <v>8.9999999999999993E-3</v>
          </cell>
          <cell r="H15">
            <v>7.3333333333333332E-3</v>
          </cell>
          <cell r="I15">
            <v>6.4100318385071587E-3</v>
          </cell>
        </row>
        <row r="16">
          <cell r="A16" t="str">
            <v xml:space="preserve">Plastic Tubs and lids (HDPE, PP, etc) </v>
          </cell>
          <cell r="B16">
            <v>7.0000000000000001E-3</v>
          </cell>
          <cell r="C16">
            <v>7.0000000000000001E-3</v>
          </cell>
          <cell r="D16">
            <v>7.0000000000000001E-3</v>
          </cell>
          <cell r="E16">
            <v>2E-3</v>
          </cell>
          <cell r="F16">
            <v>4.0000000000000001E-3</v>
          </cell>
          <cell r="G16">
            <v>2E-3</v>
          </cell>
          <cell r="H16">
            <v>4.8333333333333327E-3</v>
          </cell>
          <cell r="I16">
            <v>4.3042102543173408E-3</v>
          </cell>
        </row>
        <row r="17">
          <cell r="A17" t="str">
            <v xml:space="preserve">Plastic Containers #3-#7 (which originally contained non-hazardous material) </v>
          </cell>
          <cell r="B17">
            <v>3.0000000000000001E-3</v>
          </cell>
          <cell r="C17">
            <v>3.0000000000000001E-3</v>
          </cell>
          <cell r="D17">
            <v>3.0000000000000001E-3</v>
          </cell>
          <cell r="E17">
            <v>4.0000000000000001E-3</v>
          </cell>
          <cell r="F17">
            <v>3.0000000000000001E-3</v>
          </cell>
          <cell r="G17">
            <v>4.0000000000000001E-3</v>
          </cell>
          <cell r="H17">
            <v>3.3333333333333335E-3</v>
          </cell>
          <cell r="I17">
            <v>3.4281804770883908E-3</v>
          </cell>
        </row>
        <row r="18">
          <cell r="A18" t="str">
            <v xml:space="preserve">Expanded Polystyrene Food Grade </v>
          </cell>
          <cell r="B18">
            <v>7.0000000000000001E-3</v>
          </cell>
          <cell r="C18">
            <v>7.0000000000000001E-3</v>
          </cell>
          <cell r="D18">
            <v>5.0000000000000001E-3</v>
          </cell>
          <cell r="E18">
            <v>4.0000000000000001E-3</v>
          </cell>
          <cell r="F18">
            <v>4.0000000000000001E-3</v>
          </cell>
          <cell r="G18">
            <v>7.0000000000000001E-3</v>
          </cell>
          <cell r="H18">
            <v>5.6666666666666671E-3</v>
          </cell>
          <cell r="I18">
            <v>5.0290663867513467E-3</v>
          </cell>
        </row>
        <row r="19">
          <cell r="A19" t="str">
            <v>Expanded Polystyrene Non-food Grade</v>
          </cell>
          <cell r="B19">
            <v>2E-3</v>
          </cell>
          <cell r="C19">
            <v>1E-3</v>
          </cell>
          <cell r="D19">
            <v>2E-3</v>
          </cell>
          <cell r="E19">
            <v>3.0000000000000001E-3</v>
          </cell>
          <cell r="F19">
            <v>1E-3</v>
          </cell>
          <cell r="G19">
            <v>1E-3</v>
          </cell>
          <cell r="H19">
            <v>1.666666666666667E-3</v>
          </cell>
          <cell r="I19">
            <v>2.0366295507444473E-3</v>
          </cell>
        </row>
        <row r="20">
          <cell r="A20" t="str">
            <v xml:space="preserve">Bulk Rigid Plastic Items </v>
          </cell>
          <cell r="B20">
            <v>2.3E-2</v>
          </cell>
          <cell r="C20">
            <v>2.5999999999999999E-2</v>
          </cell>
          <cell r="D20">
            <v>2.4E-2</v>
          </cell>
          <cell r="E20">
            <v>3.1E-2</v>
          </cell>
          <cell r="F20">
            <v>0.02</v>
          </cell>
          <cell r="G20">
            <v>3.9E-2</v>
          </cell>
          <cell r="H20">
            <v>2.7166666666666669E-2</v>
          </cell>
          <cell r="I20">
            <v>2.6695479798784054E-2</v>
          </cell>
        </row>
        <row r="21">
          <cell r="A21" t="str">
            <v xml:space="preserve">Film (non-bag clean commercial and industrial packaging film) </v>
          </cell>
          <cell r="B21">
            <v>0.01</v>
          </cell>
          <cell r="C21">
            <v>8.0000000000000002E-3</v>
          </cell>
          <cell r="D21">
            <v>8.9999999999999993E-3</v>
          </cell>
          <cell r="E21">
            <v>2E-3</v>
          </cell>
          <cell r="F21">
            <v>3.0000000000000001E-3</v>
          </cell>
          <cell r="G21">
            <v>5.0000000000000001E-3</v>
          </cell>
          <cell r="H21">
            <v>6.1666666666666675E-3</v>
          </cell>
          <cell r="I21">
            <v>5.0199554582666672E-3</v>
          </cell>
        </row>
        <row r="22">
          <cell r="A22" t="str">
            <v xml:space="preserve">Grocery and other Merchandise Bags </v>
          </cell>
          <cell r="B22">
            <v>1.6E-2</v>
          </cell>
          <cell r="C22">
            <v>1.7000000000000001E-2</v>
          </cell>
          <cell r="D22">
            <v>1.4E-2</v>
          </cell>
          <cell r="E22">
            <v>5.0000000000000001E-3</v>
          </cell>
          <cell r="F22">
            <v>3.0000000000000001E-3</v>
          </cell>
          <cell r="G22">
            <v>4.0000000000000001E-3</v>
          </cell>
          <cell r="H22">
            <v>9.8333333333333328E-3</v>
          </cell>
          <cell r="I22">
            <v>8.7216056300015461E-3</v>
          </cell>
        </row>
        <row r="23">
          <cell r="A23" t="str">
            <v xml:space="preserve">Other Film means plastic film  </v>
          </cell>
          <cell r="B23">
            <v>0.04</v>
          </cell>
          <cell r="C23">
            <v>0.04</v>
          </cell>
          <cell r="D23">
            <v>3.9E-2</v>
          </cell>
          <cell r="E23">
            <v>3.2000000000000001E-2</v>
          </cell>
          <cell r="F23">
            <v>4.3999999999999997E-2</v>
          </cell>
          <cell r="G23">
            <v>2.9000000000000001E-2</v>
          </cell>
          <cell r="H23">
            <v>3.7333333333333336E-2</v>
          </cell>
          <cell r="I23">
            <v>3.7069417926947748E-2</v>
          </cell>
        </row>
        <row r="24">
          <cell r="A24" t="str">
            <v xml:space="preserve">Remainder/Composite Plastic </v>
          </cell>
          <cell r="B24">
            <v>0.03</v>
          </cell>
          <cell r="C24">
            <v>2.8000000000000001E-2</v>
          </cell>
          <cell r="D24">
            <v>4.2000000000000003E-2</v>
          </cell>
          <cell r="E24">
            <v>3.6999999999999998E-2</v>
          </cell>
          <cell r="F24">
            <v>1.7999999999999999E-2</v>
          </cell>
          <cell r="G24">
            <v>2.8000000000000001E-2</v>
          </cell>
          <cell r="H24">
            <v>3.0499999999999999E-2</v>
          </cell>
          <cell r="I24">
            <v>3.1671357787399414E-2</v>
          </cell>
        </row>
        <row r="25">
          <cell r="A25" t="str">
            <v>Metal</v>
          </cell>
          <cell r="B25"/>
          <cell r="C25"/>
          <cell r="D25"/>
          <cell r="E25"/>
          <cell r="F25"/>
          <cell r="G25"/>
          <cell r="H25"/>
          <cell r="I25"/>
        </row>
        <row r="26">
          <cell r="A26" t="str">
            <v xml:space="preserve">Aluminum Beverage Containers (non-MA deposit containers) </v>
          </cell>
          <cell r="B26">
            <v>1E-3</v>
          </cell>
          <cell r="C26">
            <v>1E-3</v>
          </cell>
          <cell r="D26">
            <v>1E-3</v>
          </cell>
          <cell r="E26">
            <v>0</v>
          </cell>
          <cell r="F26">
            <v>1E-3</v>
          </cell>
          <cell r="G26">
            <v>0</v>
          </cell>
          <cell r="H26">
            <v>6.6666666666666664E-4</v>
          </cell>
          <cell r="I26">
            <v>5.7181952291160973E-4</v>
          </cell>
        </row>
        <row r="27">
          <cell r="A27" t="str">
            <v xml:space="preserve">Aluminum MA Deposit Beverage Containers </v>
          </cell>
          <cell r="B27">
            <v>2E-3</v>
          </cell>
          <cell r="C27">
            <v>2E-3</v>
          </cell>
          <cell r="D27">
            <v>2E-3</v>
          </cell>
          <cell r="E27">
            <v>1E-3</v>
          </cell>
          <cell r="F27">
            <v>0</v>
          </cell>
          <cell r="G27">
            <v>2E-3</v>
          </cell>
          <cell r="H27">
            <v>1.5000000000000002E-3</v>
          </cell>
          <cell r="I27">
            <v>1.2417247625573641E-3</v>
          </cell>
        </row>
        <row r="28">
          <cell r="A28" t="str">
            <v xml:space="preserve">Tin/Steel Containers </v>
          </cell>
          <cell r="B28">
            <v>8.0000000000000002E-3</v>
          </cell>
          <cell r="C28">
            <v>8.0000000000000002E-3</v>
          </cell>
          <cell r="D28">
            <v>7.0000000000000001E-3</v>
          </cell>
          <cell r="E28">
            <v>7.0000000000000001E-3</v>
          </cell>
          <cell r="F28">
            <v>1.0999999999999999E-2</v>
          </cell>
          <cell r="G28">
            <v>7.0000000000000001E-3</v>
          </cell>
          <cell r="H28">
            <v>7.9999999999999984E-3</v>
          </cell>
          <cell r="I28">
            <v>8.0012092525715908E-3</v>
          </cell>
        </row>
        <row r="29">
          <cell r="A29" t="str">
            <v>Other Aluminum</v>
          </cell>
          <cell r="B29">
            <v>7.0000000000000001E-3</v>
          </cell>
          <cell r="C29">
            <v>6.0000000000000001E-3</v>
          </cell>
          <cell r="D29">
            <v>1.2E-2</v>
          </cell>
          <cell r="E29">
            <v>2E-3</v>
          </cell>
          <cell r="F29">
            <v>2E-3</v>
          </cell>
          <cell r="G29">
            <v>3.0000000000000001E-3</v>
          </cell>
          <cell r="H29">
            <v>5.3333333333333349E-3</v>
          </cell>
          <cell r="I29">
            <v>4.4746754668821397E-3</v>
          </cell>
        </row>
        <row r="30">
          <cell r="A30" t="str">
            <v xml:space="preserve">Other Ferrous and non-ferrous </v>
          </cell>
          <cell r="B30">
            <v>2.3E-2</v>
          </cell>
          <cell r="C30">
            <v>1.7999999999999999E-2</v>
          </cell>
          <cell r="D30">
            <v>2.1999999999999999E-2</v>
          </cell>
          <cell r="E30">
            <v>1.7000000000000001E-2</v>
          </cell>
          <cell r="F30">
            <v>1.6E-2</v>
          </cell>
          <cell r="G30">
            <v>1.0999999999999999E-2</v>
          </cell>
          <cell r="H30">
            <v>1.7833333333333333E-2</v>
          </cell>
          <cell r="I30">
            <v>1.8137060554233649E-2</v>
          </cell>
        </row>
        <row r="31">
          <cell r="A31" t="str">
            <v>White Goods</v>
          </cell>
          <cell r="B31">
            <v>6.0000000000000001E-3</v>
          </cell>
          <cell r="C31">
            <v>7.0000000000000001E-3</v>
          </cell>
          <cell r="D31">
            <v>5.0000000000000001E-3</v>
          </cell>
          <cell r="E31">
            <v>6.0000000000000001E-3</v>
          </cell>
          <cell r="F31">
            <v>3.0000000000000001E-3</v>
          </cell>
          <cell r="G31">
            <v>3.0000000000000001E-3</v>
          </cell>
          <cell r="H31">
            <v>5.0000000000000001E-3</v>
          </cell>
          <cell r="I31">
            <v>5.3270527497444736E-3</v>
          </cell>
        </row>
        <row r="32">
          <cell r="A32" t="str">
            <v xml:space="preserve">Remainder/Composite Metal </v>
          </cell>
          <cell r="B32">
            <v>8.9999999999999993E-3</v>
          </cell>
          <cell r="C32">
            <v>8.0000000000000002E-3</v>
          </cell>
          <cell r="D32">
            <v>8.9999999999999993E-3</v>
          </cell>
          <cell r="E32">
            <v>2.1999999999999999E-2</v>
          </cell>
          <cell r="F32">
            <v>2.3E-2</v>
          </cell>
          <cell r="G32">
            <v>1.9E-2</v>
          </cell>
          <cell r="H32">
            <v>1.5000000000000001E-2</v>
          </cell>
          <cell r="I32">
            <v>1.6909401930535778E-2</v>
          </cell>
        </row>
        <row r="33">
          <cell r="A33" t="str">
            <v>Glass</v>
          </cell>
          <cell r="B33"/>
          <cell r="C33"/>
          <cell r="D33"/>
          <cell r="E33"/>
          <cell r="F33"/>
          <cell r="G33"/>
          <cell r="H33"/>
          <cell r="I33"/>
        </row>
        <row r="34">
          <cell r="A34" t="str">
            <v xml:space="preserve">Glass Beverage Containers (non-MA deposit containers) </v>
          </cell>
          <cell r="B34">
            <v>1.0999999999999999E-2</v>
          </cell>
          <cell r="C34">
            <v>0.01</v>
          </cell>
          <cell r="D34">
            <v>1.0999999999999999E-2</v>
          </cell>
          <cell r="E34">
            <v>4.0000000000000001E-3</v>
          </cell>
          <cell r="F34">
            <v>6.0000000000000001E-3</v>
          </cell>
          <cell r="G34">
            <v>4.0000000000000001E-3</v>
          </cell>
          <cell r="H34">
            <v>7.6666666666666662E-3</v>
          </cell>
          <cell r="I34">
            <v>6.950996213328833E-3</v>
          </cell>
        </row>
        <row r="35">
          <cell r="A35" t="str">
            <v xml:space="preserve">Other Glass Packaging Containers (non-MA deposit containers)  </v>
          </cell>
          <cell r="B35">
            <v>7.0000000000000001E-3</v>
          </cell>
          <cell r="C35">
            <v>7.0000000000000001E-3</v>
          </cell>
          <cell r="D35">
            <v>6.0000000000000001E-3</v>
          </cell>
          <cell r="E35">
            <v>3.0000000000000001E-3</v>
          </cell>
          <cell r="F35">
            <v>4.0000000000000001E-3</v>
          </cell>
          <cell r="G35">
            <v>3.0000000000000001E-3</v>
          </cell>
          <cell r="H35">
            <v>5.0000000000000001E-3</v>
          </cell>
          <cell r="I35">
            <v>4.6068931008250037E-3</v>
          </cell>
        </row>
        <row r="36">
          <cell r="A36" t="str">
            <v xml:space="preserve">Glass MA Deposit Beverage Containers </v>
          </cell>
          <cell r="B36">
            <v>4.0000000000000001E-3</v>
          </cell>
          <cell r="C36">
            <v>4.0000000000000001E-3</v>
          </cell>
          <cell r="D36">
            <v>3.0000000000000001E-3</v>
          </cell>
          <cell r="E36">
            <v>3.0000000000000001E-3</v>
          </cell>
          <cell r="F36">
            <v>5.0000000000000001E-3</v>
          </cell>
          <cell r="G36">
            <v>3.0000000000000001E-3</v>
          </cell>
          <cell r="H36">
            <v>3.6666666666666666E-3</v>
          </cell>
          <cell r="I36">
            <v>3.6312843457444524E-3</v>
          </cell>
        </row>
        <row r="37">
          <cell r="A37" t="str">
            <v>Remainder/Composite Glass</v>
          </cell>
          <cell r="B37">
            <v>7.0000000000000001E-3</v>
          </cell>
          <cell r="C37">
            <v>6.0000000000000001E-3</v>
          </cell>
          <cell r="D37">
            <v>1.2E-2</v>
          </cell>
          <cell r="E37">
            <v>6.0000000000000001E-3</v>
          </cell>
          <cell r="F37">
            <v>3.0000000000000001E-3</v>
          </cell>
          <cell r="G37">
            <v>4.0000000000000001E-3</v>
          </cell>
          <cell r="H37">
            <v>6.333333333333334E-3</v>
          </cell>
          <cell r="I37">
            <v>6.2528693892305925E-3</v>
          </cell>
        </row>
        <row r="38">
          <cell r="A38" t="str">
            <v>Organic Materials</v>
          </cell>
          <cell r="B38"/>
          <cell r="C38"/>
          <cell r="D38"/>
          <cell r="E38"/>
          <cell r="F38"/>
          <cell r="G38"/>
          <cell r="H38"/>
          <cell r="I38"/>
        </row>
        <row r="39">
          <cell r="A39" t="str">
            <v xml:space="preserve">Food Waste </v>
          </cell>
          <cell r="B39">
            <v>0.14799999999999999</v>
          </cell>
          <cell r="C39">
            <v>0.152</v>
          </cell>
          <cell r="D39">
            <v>0.128</v>
          </cell>
          <cell r="E39">
            <v>0.14399999999999999</v>
          </cell>
          <cell r="F39">
            <v>0.18099999999999999</v>
          </cell>
          <cell r="G39">
            <v>0.156</v>
          </cell>
          <cell r="H39">
            <v>0.1515</v>
          </cell>
          <cell r="I39">
            <v>0.15086676092029275</v>
          </cell>
        </row>
        <row r="40">
          <cell r="A40" t="str">
            <v xml:space="preserve">Branches and Stumps </v>
          </cell>
          <cell r="B40">
            <v>3.0000000000000001E-3</v>
          </cell>
          <cell r="C40">
            <v>3.0000000000000001E-3</v>
          </cell>
          <cell r="D40">
            <v>3.0000000000000001E-3</v>
          </cell>
          <cell r="E40">
            <v>1.9E-2</v>
          </cell>
          <cell r="F40">
            <v>8.9999999999999993E-3</v>
          </cell>
          <cell r="G40">
            <v>6.0000000000000001E-3</v>
          </cell>
          <cell r="H40">
            <v>7.1666666666666658E-3</v>
          </cell>
          <cell r="I40">
            <v>1.0442870449748055E-2</v>
          </cell>
        </row>
        <row r="41">
          <cell r="A41" t="str">
            <v xml:space="preserve">Prunings, Trimings, Leaves and Grass </v>
          </cell>
          <cell r="B41">
            <v>1.9E-2</v>
          </cell>
          <cell r="C41">
            <v>0.02</v>
          </cell>
          <cell r="D41">
            <v>1.4999999999999999E-2</v>
          </cell>
          <cell r="E41">
            <v>2.7E-2</v>
          </cell>
          <cell r="F41">
            <v>2.5000000000000001E-2</v>
          </cell>
          <cell r="G41">
            <v>3.7999999999999999E-2</v>
          </cell>
          <cell r="H41">
            <v>2.4000000000000004E-2</v>
          </cell>
          <cell r="I41">
            <v>2.3598287806052044E-2</v>
          </cell>
        </row>
        <row r="42">
          <cell r="A42" t="str">
            <v xml:space="preserve">Manures </v>
          </cell>
          <cell r="B42">
            <v>1.4999999999999999E-2</v>
          </cell>
          <cell r="C42">
            <v>1.6E-2</v>
          </cell>
          <cell r="D42">
            <v>0.01</v>
          </cell>
          <cell r="E42">
            <v>6.0000000000000001E-3</v>
          </cell>
          <cell r="F42">
            <v>0</v>
          </cell>
          <cell r="G42">
            <v>1E-3</v>
          </cell>
          <cell r="H42">
            <v>8.0000000000000002E-3</v>
          </cell>
          <cell r="I42">
            <v>7.6722281997174359E-3</v>
          </cell>
        </row>
        <row r="43">
          <cell r="A43" t="str">
            <v xml:space="preserve">Remainder/Composite Organic </v>
          </cell>
          <cell r="B43">
            <v>1.2999999999999999E-2</v>
          </cell>
          <cell r="C43">
            <v>1.2999999999999999E-2</v>
          </cell>
          <cell r="D43">
            <v>1.4999999999999999E-2</v>
          </cell>
          <cell r="E43">
            <v>1.7999999999999999E-2</v>
          </cell>
          <cell r="F43">
            <v>8.0000000000000002E-3</v>
          </cell>
          <cell r="G43">
            <v>1.4E-2</v>
          </cell>
          <cell r="H43">
            <v>1.35E-2</v>
          </cell>
          <cell r="I43">
            <v>1.4307764793643986E-2</v>
          </cell>
        </row>
        <row r="44">
          <cell r="A44" t="str">
            <v>Construction and Demolition (in the MSW stream)</v>
          </cell>
          <cell r="B44"/>
          <cell r="C44"/>
          <cell r="D44"/>
          <cell r="E44"/>
          <cell r="F44"/>
          <cell r="G44"/>
          <cell r="H44"/>
          <cell r="I44"/>
        </row>
        <row r="45">
          <cell r="A45" t="str">
            <v xml:space="preserve">Asphalt Pavement, Brick, and Concrete </v>
          </cell>
          <cell r="B45">
            <v>0.01</v>
          </cell>
          <cell r="C45">
            <v>0.01</v>
          </cell>
          <cell r="D45">
            <v>7.0000000000000001E-3</v>
          </cell>
          <cell r="E45">
            <v>1E-3</v>
          </cell>
          <cell r="F45">
            <v>1E-3</v>
          </cell>
          <cell r="G45">
            <v>0</v>
          </cell>
          <cell r="H45">
            <v>4.8333333333333336E-3</v>
          </cell>
          <cell r="I45">
            <v>4.0653905872672889E-3</v>
          </cell>
        </row>
        <row r="46">
          <cell r="A46" t="str">
            <v>Aggregates, Stone, Rock</v>
          </cell>
          <cell r="B46">
            <v>0.01</v>
          </cell>
          <cell r="C46">
            <v>8.0000000000000002E-3</v>
          </cell>
          <cell r="D46">
            <v>1.4999999999999999E-2</v>
          </cell>
          <cell r="E46">
            <v>5.0000000000000001E-3</v>
          </cell>
          <cell r="F46">
            <v>0</v>
          </cell>
          <cell r="G46">
            <v>1E-3</v>
          </cell>
          <cell r="H46">
            <v>6.4999999999999997E-3</v>
          </cell>
          <cell r="I46">
            <v>6.2237842874652421E-3</v>
          </cell>
        </row>
        <row r="47">
          <cell r="A47" t="str">
            <v xml:space="preserve">Wood – Treated </v>
          </cell>
          <cell r="B47">
            <v>0.03</v>
          </cell>
          <cell r="C47">
            <v>0.03</v>
          </cell>
          <cell r="D47">
            <v>3.7999999999999999E-2</v>
          </cell>
          <cell r="E47">
            <v>5.3999999999999999E-2</v>
          </cell>
          <cell r="F47">
            <v>4.1000000000000002E-2</v>
          </cell>
          <cell r="G47">
            <v>2.4E-2</v>
          </cell>
          <cell r="H47">
            <v>3.6166666666666666E-2</v>
          </cell>
          <cell r="I47">
            <v>4.211999508812965E-2</v>
          </cell>
        </row>
        <row r="48">
          <cell r="A48" t="str">
            <v xml:space="preserve">Wood – Untreated </v>
          </cell>
          <cell r="B48">
            <v>2.9000000000000001E-2</v>
          </cell>
          <cell r="C48">
            <v>3.2000000000000001E-2</v>
          </cell>
          <cell r="D48">
            <v>4.1000000000000002E-2</v>
          </cell>
          <cell r="E48">
            <v>2.5000000000000001E-2</v>
          </cell>
          <cell r="F48">
            <v>4.9000000000000002E-2</v>
          </cell>
          <cell r="G48">
            <v>2.1999999999999999E-2</v>
          </cell>
          <cell r="H48">
            <v>3.2999999999999995E-2</v>
          </cell>
          <cell r="I48">
            <v>3.2753792827421642E-2</v>
          </cell>
        </row>
        <row r="49">
          <cell r="A49" t="str">
            <v xml:space="preserve">Asphalt Roofing </v>
          </cell>
          <cell r="B49">
            <v>8.0000000000000002E-3</v>
          </cell>
          <cell r="C49">
            <v>8.9999999999999993E-3</v>
          </cell>
          <cell r="D49">
            <v>8.0000000000000002E-3</v>
          </cell>
          <cell r="E49">
            <v>5.0000000000000001E-3</v>
          </cell>
          <cell r="F49">
            <v>8.0000000000000002E-3</v>
          </cell>
          <cell r="G49">
            <v>2E-3</v>
          </cell>
          <cell r="H49">
            <v>6.666666666666668E-3</v>
          </cell>
          <cell r="I49">
            <v>6.7228963093007386E-3</v>
          </cell>
        </row>
        <row r="50">
          <cell r="A50" t="str">
            <v xml:space="preserve">Drywall/Gypsum Board </v>
          </cell>
          <cell r="B50">
            <v>6.0000000000000001E-3</v>
          </cell>
          <cell r="C50">
            <v>4.0000000000000001E-3</v>
          </cell>
          <cell r="D50">
            <v>1.0999999999999999E-2</v>
          </cell>
          <cell r="E50">
            <v>4.0000000000000001E-3</v>
          </cell>
          <cell r="F50">
            <v>4.0000000000000001E-3</v>
          </cell>
          <cell r="G50">
            <v>1.4E-2</v>
          </cell>
          <cell r="H50">
            <v>7.1666666666666658E-3</v>
          </cell>
          <cell r="I50">
            <v>5.5456473966594691E-3</v>
          </cell>
        </row>
        <row r="51">
          <cell r="A51" t="str">
            <v xml:space="preserve">Carpet and Carpet Padding </v>
          </cell>
          <cell r="B51">
            <v>2.5000000000000001E-2</v>
          </cell>
          <cell r="C51">
            <v>2.5000000000000001E-2</v>
          </cell>
          <cell r="D51">
            <v>2.1000000000000001E-2</v>
          </cell>
          <cell r="E51">
            <v>2.8000000000000001E-2</v>
          </cell>
          <cell r="F51">
            <v>3.6999999999999998E-2</v>
          </cell>
          <cell r="G51">
            <v>5.3999999999999999E-2</v>
          </cell>
          <cell r="H51">
            <v>3.1666666666666669E-2</v>
          </cell>
          <cell r="I51">
            <v>2.9037684158200312E-2</v>
          </cell>
        </row>
        <row r="52">
          <cell r="A52" t="str">
            <v xml:space="preserve">Remainder/Composite Construction and Demolition </v>
          </cell>
          <cell r="B52">
            <v>1.4E-2</v>
          </cell>
          <cell r="C52">
            <v>1.2E-2</v>
          </cell>
          <cell r="D52">
            <v>2.1000000000000001E-2</v>
          </cell>
          <cell r="E52">
            <v>0.01</v>
          </cell>
          <cell r="F52">
            <v>0.01</v>
          </cell>
          <cell r="G52">
            <v>1.4E-2</v>
          </cell>
          <cell r="H52">
            <v>1.35E-2</v>
          </cell>
          <cell r="I52">
            <v>1.2331375917979646E-2</v>
          </cell>
        </row>
        <row r="53">
          <cell r="A53" t="str">
            <v>Household Hazardous Waste</v>
          </cell>
          <cell r="B53"/>
          <cell r="C53"/>
          <cell r="D53"/>
          <cell r="E53"/>
          <cell r="F53"/>
          <cell r="G53"/>
          <cell r="H53"/>
          <cell r="I53"/>
        </row>
        <row r="54">
          <cell r="A54" t="str">
            <v xml:space="preserve">Ballasts, CFLs, and Other Fluorescents </v>
          </cell>
          <cell r="B54">
            <v>6.0000000000000001E-3</v>
          </cell>
          <cell r="C54">
            <v>8.0000000000000002E-3</v>
          </cell>
          <cell r="D54">
            <v>4.0000000000000001E-3</v>
          </cell>
          <cell r="E54">
            <v>0</v>
          </cell>
          <cell r="F54">
            <v>0</v>
          </cell>
          <cell r="G54">
            <v>0</v>
          </cell>
          <cell r="H54">
            <v>3.0000000000000005E-3</v>
          </cell>
          <cell r="I54">
            <v>2.3240035157959644E-3</v>
          </cell>
        </row>
        <row r="55">
          <cell r="A55" t="str">
            <v xml:space="preserve">Batteries – Lead Acid </v>
          </cell>
          <cell r="B55">
            <v>1E-3</v>
          </cell>
          <cell r="C55">
            <v>1E-3</v>
          </cell>
          <cell r="D55">
            <v>1E-3</v>
          </cell>
          <cell r="E55">
            <v>1E-3</v>
          </cell>
          <cell r="F55">
            <v>0</v>
          </cell>
          <cell r="G55">
            <v>4.0000000000000001E-3</v>
          </cell>
          <cell r="H55">
            <v>1.3333333333333333E-3</v>
          </cell>
          <cell r="I55">
            <v>9.3452798600510958E-4</v>
          </cell>
        </row>
        <row r="56">
          <cell r="A56" t="str">
            <v xml:space="preserve">Batteries – Other </v>
          </cell>
          <cell r="B56">
            <v>0</v>
          </cell>
          <cell r="C56">
            <v>0</v>
          </cell>
          <cell r="D56">
            <v>0</v>
          </cell>
          <cell r="E56">
            <v>1E-3</v>
          </cell>
          <cell r="F56">
            <v>0</v>
          </cell>
          <cell r="G56">
            <v>0</v>
          </cell>
          <cell r="H56">
            <v>1.6666666666666666E-4</v>
          </cell>
          <cell r="I56">
            <v>3.8835033061549742E-4</v>
          </cell>
        </row>
        <row r="57">
          <cell r="A57" t="str">
            <v xml:space="preserve">Paint </v>
          </cell>
          <cell r="B57">
            <v>2E-3</v>
          </cell>
          <cell r="C57">
            <v>1E-3</v>
          </cell>
          <cell r="D57">
            <v>4.0000000000000001E-3</v>
          </cell>
          <cell r="E57">
            <v>1E-3</v>
          </cell>
          <cell r="F57">
            <v>0</v>
          </cell>
          <cell r="G57">
            <v>2E-3</v>
          </cell>
          <cell r="H57">
            <v>1.6666666666666668E-3</v>
          </cell>
          <cell r="I57">
            <v>1.3657918437342297E-3</v>
          </cell>
        </row>
        <row r="58">
          <cell r="A58" t="str">
            <v xml:space="preserve">Bio-Hazardous </v>
          </cell>
          <cell r="B58">
            <v>2.9000000000000001E-2</v>
          </cell>
          <cell r="C58">
            <v>0.03</v>
          </cell>
          <cell r="D58">
            <v>2.3E-2</v>
          </cell>
          <cell r="E58">
            <v>2.4E-2</v>
          </cell>
          <cell r="F58">
            <v>1.4999999999999999E-2</v>
          </cell>
          <cell r="G58">
            <v>2.1999999999999999E-2</v>
          </cell>
          <cell r="H58">
            <v>2.3833333333333331E-2</v>
          </cell>
          <cell r="I58">
            <v>2.3563905370322519E-2</v>
          </cell>
        </row>
        <row r="59">
          <cell r="A59" t="str">
            <v xml:space="preserve">Vehicle and Equipment Fluids </v>
          </cell>
          <cell r="B59">
            <v>5.0000000000000001E-3</v>
          </cell>
          <cell r="C59">
            <v>5.0000000000000001E-3</v>
          </cell>
          <cell r="D59">
            <v>3.0000000000000001E-3</v>
          </cell>
          <cell r="E59">
            <v>0</v>
          </cell>
          <cell r="F59">
            <v>0</v>
          </cell>
          <cell r="G59">
            <v>1E-3</v>
          </cell>
          <cell r="H59">
            <v>2.3333333333333335E-3</v>
          </cell>
          <cell r="I59">
            <v>1.7231202328016407E-3</v>
          </cell>
        </row>
        <row r="60">
          <cell r="A60" t="str">
            <v xml:space="preserve">Empty Metal, Glass, and Plastic Containers (that originally contained toxic materials) </v>
          </cell>
          <cell r="B60">
            <v>2E-3</v>
          </cell>
          <cell r="C60">
            <v>1E-3</v>
          </cell>
          <cell r="D60">
            <v>1E-3</v>
          </cell>
          <cell r="E60">
            <v>1E-3</v>
          </cell>
          <cell r="F60">
            <v>1E-3</v>
          </cell>
          <cell r="G60">
            <v>0</v>
          </cell>
          <cell r="H60">
            <v>1E-3</v>
          </cell>
          <cell r="I60">
            <v>1.0946011124598324E-3</v>
          </cell>
        </row>
        <row r="61">
          <cell r="A61" t="str">
            <v xml:space="preserve">Pesticides and Fertilizers </v>
          </cell>
          <cell r="B61">
            <v>0</v>
          </cell>
          <cell r="C61">
            <v>0</v>
          </cell>
          <cell r="D61">
            <v>1E-3</v>
          </cell>
          <cell r="E61">
            <v>0</v>
          </cell>
          <cell r="F61">
            <v>0</v>
          </cell>
          <cell r="G61">
            <v>0</v>
          </cell>
          <cell r="H61">
            <v>1.6666666666666666E-4</v>
          </cell>
          <cell r="I61">
            <v>1.254976305807269E-4</v>
          </cell>
        </row>
        <row r="62">
          <cell r="A62" t="str">
            <v xml:space="preserve">Other Hazardous or Household Hazardous Waste </v>
          </cell>
          <cell r="B62">
            <v>0</v>
          </cell>
          <cell r="C62">
            <v>0</v>
          </cell>
          <cell r="D62">
            <v>0</v>
          </cell>
          <cell r="E62">
            <v>1E-3</v>
          </cell>
          <cell r="F62">
            <v>0</v>
          </cell>
          <cell r="G62">
            <v>0</v>
          </cell>
          <cell r="H62">
            <v>1.6666666666666666E-4</v>
          </cell>
          <cell r="I62">
            <v>3.8835033061549742E-4</v>
          </cell>
        </row>
        <row r="63">
          <cell r="A63" t="str">
            <v>Electronics</v>
          </cell>
          <cell r="B63"/>
          <cell r="C63"/>
          <cell r="D63"/>
          <cell r="E63"/>
          <cell r="F63"/>
          <cell r="G63"/>
          <cell r="H63"/>
          <cell r="I63"/>
        </row>
        <row r="64">
          <cell r="A64" t="str">
            <v xml:space="preserve">Computer-related Electronics </v>
          </cell>
          <cell r="B64">
            <v>4.0000000000000001E-3</v>
          </cell>
          <cell r="C64">
            <v>4.0000000000000001E-3</v>
          </cell>
          <cell r="D64">
            <v>5.0000000000000001E-3</v>
          </cell>
          <cell r="E64">
            <v>8.9999999999999993E-3</v>
          </cell>
          <cell r="F64">
            <v>4.0000000000000001E-3</v>
          </cell>
          <cell r="G64">
            <v>0.01</v>
          </cell>
          <cell r="H64">
            <v>5.9999999999999993E-3</v>
          </cell>
          <cell r="I64">
            <v>6.3062301624955712E-3</v>
          </cell>
        </row>
        <row r="65">
          <cell r="A65" t="str">
            <v>Other “brown goods”</v>
          </cell>
          <cell r="B65">
            <v>1.2E-2</v>
          </cell>
          <cell r="C65">
            <v>1.2E-2</v>
          </cell>
          <cell r="D65">
            <v>1.0999999999999999E-2</v>
          </cell>
          <cell r="E65">
            <v>2.1000000000000001E-2</v>
          </cell>
          <cell r="F65">
            <v>2.1999999999999999E-2</v>
          </cell>
          <cell r="G65">
            <v>2.9000000000000001E-2</v>
          </cell>
          <cell r="H65">
            <v>1.7833333333333336E-2</v>
          </cell>
          <cell r="I65">
            <v>1.7896392369133624E-2</v>
          </cell>
        </row>
        <row r="66">
          <cell r="A66" t="str">
            <v xml:space="preserve">Televisions and Computer Monitors </v>
          </cell>
          <cell r="B66">
            <v>4.0000000000000001E-3</v>
          </cell>
          <cell r="C66">
            <v>6.0000000000000001E-3</v>
          </cell>
          <cell r="D66">
            <v>4.0000000000000001E-3</v>
          </cell>
          <cell r="E66">
            <v>1.0999999999999999E-2</v>
          </cell>
          <cell r="F66">
            <v>8.0000000000000002E-3</v>
          </cell>
          <cell r="G66">
            <v>2.4E-2</v>
          </cell>
          <cell r="H66">
            <v>9.4999999999999998E-3</v>
          </cell>
          <cell r="I66">
            <v>8.5087614173897947E-3</v>
          </cell>
        </row>
        <row r="67">
          <cell r="A67" t="str">
            <v>Other Materials</v>
          </cell>
          <cell r="B67"/>
          <cell r="C67"/>
          <cell r="D67"/>
          <cell r="E67"/>
          <cell r="F67"/>
          <cell r="G67"/>
          <cell r="H67"/>
          <cell r="I67"/>
        </row>
        <row r="68">
          <cell r="A68" t="str">
            <v xml:space="preserve">Tires and other rubber </v>
          </cell>
          <cell r="B68">
            <v>8.9999999999999993E-3</v>
          </cell>
          <cell r="C68">
            <v>8.9999999999999993E-3</v>
          </cell>
          <cell r="D68">
            <v>0.01</v>
          </cell>
          <cell r="E68">
            <v>2.1000000000000001E-2</v>
          </cell>
          <cell r="F68">
            <v>1.2999999999999999E-2</v>
          </cell>
          <cell r="G68">
            <v>1.2999999999999999E-2</v>
          </cell>
          <cell r="H68">
            <v>1.2499999999999999E-2</v>
          </cell>
          <cell r="I68">
            <v>1.4684871997512543E-2</v>
          </cell>
        </row>
        <row r="69">
          <cell r="A69" t="str">
            <v xml:space="preserve">Textiles </v>
          </cell>
          <cell r="B69">
            <v>3.5000000000000003E-2</v>
          </cell>
          <cell r="C69">
            <v>3.4000000000000002E-2</v>
          </cell>
          <cell r="D69">
            <v>4.2999999999999997E-2</v>
          </cell>
          <cell r="E69">
            <v>0.06</v>
          </cell>
          <cell r="F69">
            <v>4.2999999999999997E-2</v>
          </cell>
          <cell r="G69">
            <v>8.4000000000000005E-2</v>
          </cell>
          <cell r="H69">
            <v>4.9833333333333334E-2</v>
          </cell>
          <cell r="I69">
            <v>4.9017187934528972E-2</v>
          </cell>
        </row>
        <row r="70">
          <cell r="A70" t="str">
            <v xml:space="preserve">Bulky Materials </v>
          </cell>
          <cell r="B70">
            <v>2.9000000000000001E-2</v>
          </cell>
          <cell r="C70">
            <v>0.03</v>
          </cell>
          <cell r="D70">
            <v>2.5999999999999999E-2</v>
          </cell>
          <cell r="E70">
            <v>3.4000000000000002E-2</v>
          </cell>
          <cell r="F70">
            <v>3.4000000000000002E-2</v>
          </cell>
          <cell r="G70">
            <v>3.7999999999999999E-2</v>
          </cell>
          <cell r="H70">
            <v>3.1833333333333332E-2</v>
          </cell>
          <cell r="I70">
            <v>3.1975470526643776E-2</v>
          </cell>
        </row>
        <row r="71">
          <cell r="A71" t="str">
            <v xml:space="preserve">Restaurant Fats, Oils and Grease </v>
          </cell>
          <cell r="B71">
            <v>3.0000000000000001E-3</v>
          </cell>
          <cell r="C71">
            <v>3.0000000000000001E-3</v>
          </cell>
          <cell r="D71">
            <v>2E-3</v>
          </cell>
          <cell r="E71">
            <v>0</v>
          </cell>
          <cell r="F71">
            <v>0</v>
          </cell>
          <cell r="G71">
            <v>1E-3</v>
          </cell>
          <cell r="H71">
            <v>1.5000000000000002E-3</v>
          </cell>
          <cell r="I71">
            <v>1.0749037243862869E-3</v>
          </cell>
        </row>
        <row r="72">
          <cell r="A72" t="str">
            <v xml:space="preserve">Other Miscellaneous </v>
          </cell>
          <cell r="B72">
            <v>8.9999999999999993E-3</v>
          </cell>
          <cell r="C72">
            <v>8.9999999999999993E-3</v>
          </cell>
          <cell r="D72">
            <v>1.0999999999999999E-2</v>
          </cell>
          <cell r="E72">
            <v>2.5999999999999999E-2</v>
          </cell>
          <cell r="F72">
            <v>2.3E-2</v>
          </cell>
          <cell r="G72">
            <v>0.03</v>
          </cell>
          <cell r="H72">
            <v>1.7999999999999999E-2</v>
          </cell>
          <cell r="I72">
            <v>1.927885830534563E-2</v>
          </cell>
        </row>
        <row r="73">
          <cell r="A73" t="str">
            <v>Total</v>
          </cell>
          <cell r="B73">
            <v>1.0020000000000004</v>
          </cell>
          <cell r="C73">
            <v>0.99800000000000044</v>
          </cell>
          <cell r="D73">
            <v>1.0020000000000004</v>
          </cell>
          <cell r="E73">
            <v>0.99900000000000033</v>
          </cell>
          <cell r="F73">
            <v>1.0000000000000004</v>
          </cell>
          <cell r="G73">
            <v>0.99800000000000044</v>
          </cell>
          <cell r="H73">
            <v>0.99983333333333313</v>
          </cell>
          <cell r="I73">
            <v>0.99979799079549614</v>
          </cell>
        </row>
        <row r="75">
          <cell r="A75"/>
        </row>
        <row r="76">
          <cell r="A76"/>
          <cell r="B76"/>
        </row>
        <row r="77">
          <cell r="A77"/>
          <cell r="B77"/>
        </row>
        <row r="78">
          <cell r="A78"/>
          <cell r="B78"/>
        </row>
        <row r="79">
          <cell r="A79"/>
          <cell r="B79"/>
        </row>
        <row r="80">
          <cell r="A80"/>
          <cell r="B80"/>
        </row>
        <row r="81">
          <cell r="A81"/>
          <cell r="B81"/>
        </row>
        <row r="82">
          <cell r="A82"/>
          <cell r="B82"/>
        </row>
        <row r="83">
          <cell r="A83"/>
          <cell r="B83"/>
        </row>
      </sheetData>
      <sheetData sheetId="4"/>
      <sheetData sheetId="5">
        <row r="1">
          <cell r="A1" t="str">
            <v>Overall Waste Composition By Detailed Material Category Spring and Summer 2013 Sampling</v>
          </cell>
          <cell r="B1" t="str">
            <v>Saugus</v>
          </cell>
          <cell r="C1" t="str">
            <v>North Andover</v>
          </cell>
          <cell r="D1" t="str">
            <v>Millbury</v>
          </cell>
          <cell r="E1" t="str">
            <v>Rochester</v>
          </cell>
          <cell r="F1" t="str">
            <v>Haverhill</v>
          </cell>
          <cell r="G1" t="str">
            <v>Springfield</v>
          </cell>
          <cell r="H1" t="str">
            <v>Average</v>
          </cell>
          <cell r="I1" t="str">
            <v>Weighted Average</v>
          </cell>
        </row>
        <row r="2">
          <cell r="A2" t="str">
            <v>Paper</v>
          </cell>
          <cell r="B2"/>
          <cell r="C2"/>
          <cell r="D2"/>
          <cell r="E2"/>
          <cell r="F2"/>
          <cell r="G2"/>
          <cell r="H2"/>
          <cell r="I2"/>
        </row>
        <row r="3">
          <cell r="A3" t="str">
            <v xml:space="preserve">Uncoated Corrugated Cardboard/Kraft Paper </v>
          </cell>
          <cell r="B3">
            <v>8.1000000000000003E-2</v>
          </cell>
          <cell r="C3">
            <v>6.4000000000000001E-2</v>
          </cell>
          <cell r="D3">
            <v>8.1000000000000003E-2</v>
          </cell>
          <cell r="E3">
            <v>6.8000000000000005E-2</v>
          </cell>
          <cell r="F3">
            <v>8.5999999999999993E-2</v>
          </cell>
          <cell r="G3">
            <v>3.5000000000000003E-2</v>
          </cell>
          <cell r="H3">
            <v>6.9166666666666668E-2</v>
          </cell>
          <cell r="I3">
            <v>7.2972372112739728E-2</v>
          </cell>
        </row>
        <row r="4">
          <cell r="A4" t="str">
            <v xml:space="preserve">Waxed Cardboard </v>
          </cell>
          <cell r="B4">
            <v>4.0000000000000001E-3</v>
          </cell>
          <cell r="C4">
            <v>3.0000000000000001E-3</v>
          </cell>
          <cell r="D4">
            <v>8.0000000000000002E-3</v>
          </cell>
          <cell r="E4">
            <v>8.9999999999999993E-3</v>
          </cell>
          <cell r="F4">
            <v>1E-3</v>
          </cell>
          <cell r="G4">
            <v>1.4E-2</v>
          </cell>
          <cell r="H4">
            <v>6.4999999999999997E-3</v>
          </cell>
          <cell r="I4">
            <v>6.124280050412401E-3</v>
          </cell>
        </row>
        <row r="5">
          <cell r="A5" t="str">
            <v xml:space="preserve">High Grade Office Paper </v>
          </cell>
          <cell r="B5">
            <v>1.2E-2</v>
          </cell>
          <cell r="C5">
            <v>8.0000000000000002E-3</v>
          </cell>
          <cell r="D5">
            <v>1.2999999999999999E-2</v>
          </cell>
          <cell r="E5">
            <v>0.01</v>
          </cell>
          <cell r="F5">
            <v>1.0999999999999999E-2</v>
          </cell>
          <cell r="G5">
            <v>8.0000000000000002E-3</v>
          </cell>
          <cell r="H5">
            <v>1.0333333333333335E-2</v>
          </cell>
          <cell r="I5">
            <v>1.0526211296107124E-2</v>
          </cell>
        </row>
        <row r="6">
          <cell r="A6" t="str">
            <v xml:space="preserve">Magazines/Catalogs </v>
          </cell>
          <cell r="B6">
            <v>1.2E-2</v>
          </cell>
          <cell r="C6">
            <v>1.0999999999999999E-2</v>
          </cell>
          <cell r="D6">
            <v>7.0000000000000001E-3</v>
          </cell>
          <cell r="E6">
            <v>1.7999999999999999E-2</v>
          </cell>
          <cell r="F6">
            <v>1.0999999999999999E-2</v>
          </cell>
          <cell r="G6">
            <v>0.01</v>
          </cell>
          <cell r="H6">
            <v>1.1499999999999998E-2</v>
          </cell>
          <cell r="I6">
            <v>1.3167867728484012E-2</v>
          </cell>
        </row>
        <row r="7">
          <cell r="A7" t="str">
            <v xml:space="preserve">Newsprint </v>
          </cell>
          <cell r="B7">
            <v>1.2E-2</v>
          </cell>
          <cell r="C7">
            <v>1.7999999999999999E-2</v>
          </cell>
          <cell r="D7">
            <v>1.2E-2</v>
          </cell>
          <cell r="E7">
            <v>1.7999999999999999E-2</v>
          </cell>
          <cell r="F7">
            <v>8.9999999999999993E-3</v>
          </cell>
          <cell r="G7">
            <v>8.9999999999999993E-3</v>
          </cell>
          <cell r="H7">
            <v>1.2999999999999998E-2</v>
          </cell>
          <cell r="I7">
            <v>1.4232330339398337E-2</v>
          </cell>
        </row>
        <row r="8">
          <cell r="A8" t="str">
            <v xml:space="preserve">Other Recyclable Paper </v>
          </cell>
          <cell r="B8">
            <v>2.1999999999999999E-2</v>
          </cell>
          <cell r="C8">
            <v>3.7999999999999999E-2</v>
          </cell>
          <cell r="D8">
            <v>3.7999999999999999E-2</v>
          </cell>
          <cell r="E8">
            <v>0.04</v>
          </cell>
          <cell r="F8">
            <v>2.8000000000000001E-2</v>
          </cell>
          <cell r="G8">
            <v>5.0999999999999997E-2</v>
          </cell>
          <cell r="H8">
            <v>3.6166666666666666E-2</v>
          </cell>
          <cell r="I8">
            <v>3.515082336007104E-2</v>
          </cell>
        </row>
        <row r="9">
          <cell r="A9" t="str">
            <v xml:space="preserve">Compostable Paper </v>
          </cell>
          <cell r="B9">
            <v>9.6000000000000002E-2</v>
          </cell>
          <cell r="C9">
            <v>7.0999999999999994E-2</v>
          </cell>
          <cell r="D9">
            <v>9.1999999999999998E-2</v>
          </cell>
          <cell r="E9">
            <v>6.9000000000000006E-2</v>
          </cell>
          <cell r="F9">
            <v>7.9000000000000001E-2</v>
          </cell>
          <cell r="G9">
            <v>7.3999999999999996E-2</v>
          </cell>
          <cell r="H9">
            <v>8.0166666666666678E-2</v>
          </cell>
          <cell r="I9">
            <v>7.817662550816519E-2</v>
          </cell>
        </row>
        <row r="10">
          <cell r="A10" t="str">
            <v xml:space="preserve">Remainder/Composite Paper </v>
          </cell>
          <cell r="B10">
            <v>1.2E-2</v>
          </cell>
          <cell r="C10">
            <v>1.4999999999999999E-2</v>
          </cell>
          <cell r="D10">
            <v>1.4E-2</v>
          </cell>
          <cell r="E10">
            <v>1.7999999999999999E-2</v>
          </cell>
          <cell r="F10">
            <v>2.1999999999999999E-2</v>
          </cell>
          <cell r="G10">
            <v>1.0999999999999999E-2</v>
          </cell>
          <cell r="H10">
            <v>1.5333333333333331E-2</v>
          </cell>
          <cell r="I10">
            <v>1.672008138691786E-2</v>
          </cell>
        </row>
        <row r="11">
          <cell r="A11" t="str">
            <v>Plastic</v>
          </cell>
          <cell r="B11"/>
          <cell r="C11"/>
          <cell r="D11"/>
          <cell r="E11"/>
          <cell r="F11"/>
          <cell r="G11"/>
          <cell r="H11"/>
          <cell r="I11"/>
        </row>
        <row r="12">
          <cell r="A12" t="str">
            <v xml:space="preserve">PET Beverage Containers (non-MA deposit containers) </v>
          </cell>
          <cell r="B12">
            <v>6.0000000000000001E-3</v>
          </cell>
          <cell r="C12">
            <v>5.0000000000000001E-3</v>
          </cell>
          <cell r="D12">
            <v>5.0000000000000001E-3</v>
          </cell>
          <cell r="E12">
            <v>6.0000000000000001E-3</v>
          </cell>
          <cell r="F12">
            <v>8.0000000000000002E-3</v>
          </cell>
          <cell r="G12">
            <v>4.0000000000000001E-3</v>
          </cell>
          <cell r="H12">
            <v>5.6666666666666671E-3</v>
          </cell>
          <cell r="I12">
            <v>6.0426335583200251E-3</v>
          </cell>
        </row>
        <row r="13">
          <cell r="A13" t="str">
            <v xml:space="preserve">PET Containers other than Beverage Containers (which originally contained non-hazardous material) </v>
          </cell>
          <cell r="B13">
            <v>2E-3</v>
          </cell>
          <cell r="C13">
            <v>2E-3</v>
          </cell>
          <cell r="D13">
            <v>1E-3</v>
          </cell>
          <cell r="E13">
            <v>2E-3</v>
          </cell>
          <cell r="F13">
            <v>2E-3</v>
          </cell>
          <cell r="G13">
            <v>3.0000000000000001E-3</v>
          </cell>
          <cell r="H13">
            <v>2E-3</v>
          </cell>
          <cell r="I13">
            <v>1.9172213081602222E-3</v>
          </cell>
        </row>
        <row r="14">
          <cell r="A14" t="str">
            <v xml:space="preserve">Plastic MA Deposit Beverage Containers </v>
          </cell>
          <cell r="B14">
            <v>1E-3</v>
          </cell>
          <cell r="C14">
            <v>3.0000000000000001E-3</v>
          </cell>
          <cell r="D14">
            <v>2E-3</v>
          </cell>
          <cell r="E14">
            <v>1E-3</v>
          </cell>
          <cell r="F14">
            <v>3.0000000000000001E-3</v>
          </cell>
          <cell r="G14">
            <v>1E-3</v>
          </cell>
          <cell r="H14">
            <v>1.8333333333333333E-3</v>
          </cell>
          <cell r="I14">
            <v>1.7572108983615969E-3</v>
          </cell>
        </row>
        <row r="15">
          <cell r="A15" t="str">
            <v xml:space="preserve">HDPE Bottles, colored and natural, (which originally contained non-hazardous material) </v>
          </cell>
          <cell r="B15">
            <v>5.0000000000000001E-3</v>
          </cell>
          <cell r="C15">
            <v>5.0000000000000001E-3</v>
          </cell>
          <cell r="D15">
            <v>3.0000000000000001E-3</v>
          </cell>
          <cell r="E15">
            <v>6.0000000000000001E-3</v>
          </cell>
          <cell r="F15">
            <v>8.0000000000000002E-3</v>
          </cell>
          <cell r="G15">
            <v>4.0000000000000001E-3</v>
          </cell>
          <cell r="H15">
            <v>5.1666666666666675E-3</v>
          </cell>
          <cell r="I15">
            <v>5.6437387274691914E-3</v>
          </cell>
        </row>
        <row r="16">
          <cell r="A16" t="str">
            <v xml:space="preserve">Plastic Tubs and lids (HDPE, PP, etc) </v>
          </cell>
          <cell r="B16">
            <v>6.0000000000000001E-3</v>
          </cell>
          <cell r="C16">
            <v>1E-3</v>
          </cell>
          <cell r="D16">
            <v>7.0000000000000001E-3</v>
          </cell>
          <cell r="E16">
            <v>5.0000000000000001E-3</v>
          </cell>
          <cell r="F16">
            <v>6.0000000000000001E-3</v>
          </cell>
          <cell r="G16">
            <v>1.7000000000000001E-2</v>
          </cell>
          <cell r="H16">
            <v>7.0000000000000001E-3</v>
          </cell>
          <cell r="I16">
            <v>5.656896189758823E-3</v>
          </cell>
        </row>
        <row r="17">
          <cell r="A17" t="str">
            <v xml:space="preserve">Plastic Containers #3-#7 (which originally contained non-hazardous material) </v>
          </cell>
          <cell r="B17">
            <v>3.0000000000000001E-3</v>
          </cell>
          <cell r="C17">
            <v>1.0999999999999999E-2</v>
          </cell>
          <cell r="D17">
            <v>6.0000000000000001E-3</v>
          </cell>
          <cell r="E17">
            <v>7.0000000000000001E-3</v>
          </cell>
          <cell r="F17">
            <v>6.0000000000000001E-3</v>
          </cell>
          <cell r="G17">
            <v>8.0000000000000002E-3</v>
          </cell>
          <cell r="H17">
            <v>6.8333333333333328E-3</v>
          </cell>
          <cell r="I17">
            <v>6.646037334420817E-3</v>
          </cell>
        </row>
        <row r="18">
          <cell r="A18" t="str">
            <v xml:space="preserve">Expanded Polystyrene Food Grade </v>
          </cell>
          <cell r="B18">
            <v>8.9999999999999993E-3</v>
          </cell>
          <cell r="C18">
            <v>5.0000000000000001E-3</v>
          </cell>
          <cell r="D18">
            <v>5.0000000000000001E-3</v>
          </cell>
          <cell r="E18">
            <v>1.7000000000000001E-2</v>
          </cell>
          <cell r="F18">
            <v>5.0000000000000001E-3</v>
          </cell>
          <cell r="G18">
            <v>4.0000000000000001E-3</v>
          </cell>
          <cell r="H18">
            <v>7.4999999999999997E-3</v>
          </cell>
          <cell r="I18">
            <v>9.9553378053434723E-3</v>
          </cell>
        </row>
        <row r="19">
          <cell r="A19" t="str">
            <v>Expanded Polystyrene Non-food Grade</v>
          </cell>
          <cell r="B19">
            <v>2E-3</v>
          </cell>
          <cell r="C19">
            <v>4.0000000000000001E-3</v>
          </cell>
          <cell r="D19">
            <v>1E-3</v>
          </cell>
          <cell r="E19">
            <v>1E-3</v>
          </cell>
          <cell r="F19">
            <v>5.0000000000000001E-3</v>
          </cell>
          <cell r="G19">
            <v>1E-3</v>
          </cell>
          <cell r="H19">
            <v>2.3333333333333335E-3</v>
          </cell>
          <cell r="I19">
            <v>2.2765062515804181E-3</v>
          </cell>
        </row>
        <row r="20">
          <cell r="A20" t="str">
            <v xml:space="preserve">Bulk Rigid Plastic Items </v>
          </cell>
          <cell r="B20">
            <v>2.5000000000000001E-2</v>
          </cell>
          <cell r="C20">
            <v>2.5000000000000001E-2</v>
          </cell>
          <cell r="D20">
            <v>4.1000000000000002E-2</v>
          </cell>
          <cell r="E20">
            <v>1.6E-2</v>
          </cell>
          <cell r="F20">
            <v>1.7000000000000001E-2</v>
          </cell>
          <cell r="G20">
            <v>1.2E-2</v>
          </cell>
          <cell r="H20">
            <v>2.2666666666666668E-2</v>
          </cell>
          <cell r="I20">
            <v>2.1595038711438638E-2</v>
          </cell>
        </row>
        <row r="21">
          <cell r="A21" t="str">
            <v xml:space="preserve">Film (non-bag clean commercial and industrial packaging film) </v>
          </cell>
          <cell r="B21">
            <v>7.0000000000000001E-3</v>
          </cell>
          <cell r="C21">
            <v>1.0999999999999999E-2</v>
          </cell>
          <cell r="D21">
            <v>1.2E-2</v>
          </cell>
          <cell r="E21">
            <v>1.2E-2</v>
          </cell>
          <cell r="F21">
            <v>2.1999999999999999E-2</v>
          </cell>
          <cell r="G21">
            <v>6.0000000000000001E-3</v>
          </cell>
          <cell r="H21">
            <v>1.1666666666666667E-2</v>
          </cell>
          <cell r="I21">
            <v>1.282118152555867E-2</v>
          </cell>
        </row>
        <row r="22">
          <cell r="A22" t="str">
            <v xml:space="preserve">Grocery and other Merchandise Bags </v>
          </cell>
          <cell r="B22">
            <v>1.6E-2</v>
          </cell>
          <cell r="C22">
            <v>4.0000000000000001E-3</v>
          </cell>
          <cell r="D22">
            <v>6.0000000000000001E-3</v>
          </cell>
          <cell r="E22">
            <v>7.0000000000000001E-3</v>
          </cell>
          <cell r="F22">
            <v>5.0000000000000001E-3</v>
          </cell>
          <cell r="G22">
            <v>6.0000000000000001E-3</v>
          </cell>
          <cell r="H22">
            <v>7.3333333333333332E-3</v>
          </cell>
          <cell r="I22">
            <v>7.3470051371551338E-3</v>
          </cell>
        </row>
        <row r="23">
          <cell r="A23" t="str">
            <v xml:space="preserve">Other Film means plastic film  </v>
          </cell>
          <cell r="B23">
            <v>4.7E-2</v>
          </cell>
          <cell r="C23">
            <v>3.2000000000000001E-2</v>
          </cell>
          <cell r="D23">
            <v>3.7999999999999999E-2</v>
          </cell>
          <cell r="E23">
            <v>4.9000000000000002E-2</v>
          </cell>
          <cell r="F23">
            <v>4.4999999999999998E-2</v>
          </cell>
          <cell r="G23">
            <v>4.8000000000000001E-2</v>
          </cell>
          <cell r="H23">
            <v>4.3166666666666659E-2</v>
          </cell>
          <cell r="I23">
            <v>4.4416236669991276E-2</v>
          </cell>
        </row>
        <row r="24">
          <cell r="A24" t="str">
            <v xml:space="preserve">Remainder/Composite Plastic </v>
          </cell>
          <cell r="B24">
            <v>1.6E-2</v>
          </cell>
          <cell r="C24">
            <v>1.2999999999999999E-2</v>
          </cell>
          <cell r="D24">
            <v>1.2999999999999999E-2</v>
          </cell>
          <cell r="E24">
            <v>1.7000000000000001E-2</v>
          </cell>
          <cell r="F24">
            <v>2.5999999999999999E-2</v>
          </cell>
          <cell r="G24">
            <v>2.5999999999999999E-2</v>
          </cell>
          <cell r="H24">
            <v>1.8499999999999999E-2</v>
          </cell>
          <cell r="I24">
            <v>1.8003905351320643E-2</v>
          </cell>
        </row>
        <row r="25">
          <cell r="A25" t="str">
            <v>Metal</v>
          </cell>
          <cell r="B25"/>
          <cell r="C25"/>
          <cell r="D25"/>
          <cell r="E25"/>
          <cell r="F25"/>
          <cell r="G25"/>
          <cell r="H25"/>
          <cell r="I25"/>
        </row>
        <row r="26">
          <cell r="A26" t="str">
            <v xml:space="preserve">Aluminum Beverage Containers (non-MA deposit containers) </v>
          </cell>
          <cell r="B26">
            <v>1E-3</v>
          </cell>
          <cell r="C26">
            <v>1E-3</v>
          </cell>
          <cell r="D26">
            <v>0</v>
          </cell>
          <cell r="E26">
            <v>1E-3</v>
          </cell>
          <cell r="F26">
            <v>1E-3</v>
          </cell>
          <cell r="G26">
            <v>0</v>
          </cell>
          <cell r="H26">
            <v>6.6666666666666664E-4</v>
          </cell>
          <cell r="I26">
            <v>8.252045907748526E-4</v>
          </cell>
        </row>
        <row r="27">
          <cell r="A27" t="str">
            <v xml:space="preserve">Aluminum MA Deposit Beverage Containers </v>
          </cell>
          <cell r="B27">
            <v>2E-3</v>
          </cell>
          <cell r="C27">
            <v>1E-3</v>
          </cell>
          <cell r="D27">
            <v>1E-3</v>
          </cell>
          <cell r="E27">
            <v>1E-3</v>
          </cell>
          <cell r="F27">
            <v>2E-3</v>
          </cell>
          <cell r="G27">
            <v>2E-3</v>
          </cell>
          <cell r="H27">
            <v>1.5000000000000002E-3</v>
          </cell>
          <cell r="I27">
            <v>1.3798788385294013E-3</v>
          </cell>
        </row>
        <row r="28">
          <cell r="A28" t="str">
            <v xml:space="preserve">Tin/Steel Containers </v>
          </cell>
          <cell r="B28">
            <v>8.9999999999999993E-3</v>
          </cell>
          <cell r="C28">
            <v>5.0000000000000001E-3</v>
          </cell>
          <cell r="D28">
            <v>6.0000000000000001E-3</v>
          </cell>
          <cell r="E28">
            <v>5.0000000000000001E-3</v>
          </cell>
          <cell r="F28">
            <v>8.9999999999999993E-3</v>
          </cell>
          <cell r="G28">
            <v>7.0000000000000001E-3</v>
          </cell>
          <cell r="H28">
            <v>6.8333333333333328E-3</v>
          </cell>
          <cell r="I28">
            <v>6.5562856872646968E-3</v>
          </cell>
        </row>
        <row r="29">
          <cell r="A29" t="str">
            <v>Other Aluminum</v>
          </cell>
          <cell r="B29">
            <v>4.0000000000000001E-3</v>
          </cell>
          <cell r="C29">
            <v>3.0000000000000001E-3</v>
          </cell>
          <cell r="D29">
            <v>4.0000000000000001E-3</v>
          </cell>
          <cell r="E29">
            <v>4.0000000000000001E-3</v>
          </cell>
          <cell r="F29">
            <v>3.0000000000000001E-3</v>
          </cell>
          <cell r="G29">
            <v>3.0000000000000001E-3</v>
          </cell>
          <cell r="H29">
            <v>3.4999999999999996E-3</v>
          </cell>
          <cell r="I29">
            <v>3.6397797173927482E-3</v>
          </cell>
        </row>
        <row r="30">
          <cell r="A30" t="str">
            <v xml:space="preserve">Other Ferrous and non-ferrous </v>
          </cell>
          <cell r="B30">
            <v>1.0999999999999999E-2</v>
          </cell>
          <cell r="C30">
            <v>6.0000000000000001E-3</v>
          </cell>
          <cell r="D30">
            <v>1.9E-2</v>
          </cell>
          <cell r="E30">
            <v>4.0000000000000001E-3</v>
          </cell>
          <cell r="F30">
            <v>1.0999999999999999E-2</v>
          </cell>
          <cell r="G30">
            <v>8.0000000000000002E-3</v>
          </cell>
          <cell r="H30">
            <v>9.8333333333333345E-3</v>
          </cell>
          <cell r="I30">
            <v>8.6962568993422095E-3</v>
          </cell>
        </row>
        <row r="31">
          <cell r="A31" t="str">
            <v>White Goods</v>
          </cell>
          <cell r="B31">
            <v>0</v>
          </cell>
          <cell r="C31">
            <v>0</v>
          </cell>
          <cell r="D31">
            <v>0</v>
          </cell>
          <cell r="E31">
            <v>4.0000000000000001E-3</v>
          </cell>
          <cell r="F31">
            <v>4.0000000000000001E-3</v>
          </cell>
          <cell r="G31">
            <v>8.9999999999999993E-3</v>
          </cell>
          <cell r="H31">
            <v>2.8333333333333335E-3</v>
          </cell>
          <cell r="I31">
            <v>2.6629619767349049E-3</v>
          </cell>
        </row>
        <row r="32">
          <cell r="A32" t="str">
            <v xml:space="preserve">Remainder/Composite Metal </v>
          </cell>
          <cell r="B32">
            <v>1.7999999999999999E-2</v>
          </cell>
          <cell r="C32">
            <v>2.1000000000000001E-2</v>
          </cell>
          <cell r="D32">
            <v>3.2000000000000001E-2</v>
          </cell>
          <cell r="E32">
            <v>0.01</v>
          </cell>
          <cell r="F32">
            <v>0.01</v>
          </cell>
          <cell r="G32">
            <v>1.6E-2</v>
          </cell>
          <cell r="H32">
            <v>1.7833333333333333E-2</v>
          </cell>
          <cell r="I32">
            <v>1.55782150146589E-2</v>
          </cell>
        </row>
        <row r="33">
          <cell r="A33" t="str">
            <v>Glass</v>
          </cell>
          <cell r="B33"/>
          <cell r="C33"/>
          <cell r="D33"/>
          <cell r="E33"/>
          <cell r="F33"/>
          <cell r="G33"/>
          <cell r="H33"/>
          <cell r="I33"/>
        </row>
        <row r="34">
          <cell r="A34" t="str">
            <v xml:space="preserve">Glass Beverage Containers (non-MA deposit containers) </v>
          </cell>
          <cell r="B34">
            <v>4.0000000000000001E-3</v>
          </cell>
          <cell r="C34">
            <v>1.0999999999999999E-2</v>
          </cell>
          <cell r="D34">
            <v>4.0000000000000001E-3</v>
          </cell>
          <cell r="E34">
            <v>7.0000000000000001E-3</v>
          </cell>
          <cell r="F34">
            <v>8.0000000000000002E-3</v>
          </cell>
          <cell r="G34">
            <v>6.0000000000000001E-3</v>
          </cell>
          <cell r="H34">
            <v>6.6666666666666671E-3</v>
          </cell>
          <cell r="I34">
            <v>6.8228667458580467E-3</v>
          </cell>
        </row>
        <row r="35">
          <cell r="A35" t="str">
            <v xml:space="preserve">Other Glass Packaging Containers (non-MA deposit containers)  </v>
          </cell>
          <cell r="B35">
            <v>3.0000000000000001E-3</v>
          </cell>
          <cell r="C35">
            <v>4.0000000000000001E-3</v>
          </cell>
          <cell r="D35">
            <v>2E-3</v>
          </cell>
          <cell r="E35">
            <v>4.0000000000000001E-3</v>
          </cell>
          <cell r="F35">
            <v>5.0000000000000001E-3</v>
          </cell>
          <cell r="G35">
            <v>5.0000000000000001E-3</v>
          </cell>
          <cell r="H35">
            <v>3.833333333333334E-3</v>
          </cell>
          <cell r="I35">
            <v>3.8396632778926595E-3</v>
          </cell>
        </row>
        <row r="36">
          <cell r="A36" t="str">
            <v xml:space="preserve">Glass MA Deposit Beverage Containers </v>
          </cell>
          <cell r="B36">
            <v>5.0000000000000001E-3</v>
          </cell>
          <cell r="C36">
            <v>3.0000000000000001E-3</v>
          </cell>
          <cell r="D36">
            <v>2E-3</v>
          </cell>
          <cell r="E36">
            <v>6.0000000000000001E-3</v>
          </cell>
          <cell r="F36">
            <v>3.0000000000000001E-3</v>
          </cell>
          <cell r="G36">
            <v>1E-3</v>
          </cell>
          <cell r="H36">
            <v>3.3333333333333335E-3</v>
          </cell>
          <cell r="I36">
            <v>4.1708535028771154E-3</v>
          </cell>
        </row>
        <row r="37">
          <cell r="A37" t="str">
            <v>Remainder/Composite Glass</v>
          </cell>
          <cell r="B37">
            <v>2E-3</v>
          </cell>
          <cell r="C37">
            <v>5.0000000000000001E-3</v>
          </cell>
          <cell r="D37">
            <v>8.9999999999999993E-3</v>
          </cell>
          <cell r="E37">
            <v>3.0000000000000001E-3</v>
          </cell>
          <cell r="F37">
            <v>4.0000000000000001E-3</v>
          </cell>
          <cell r="G37">
            <v>3.0000000000000001E-3</v>
          </cell>
          <cell r="H37">
            <v>4.3333333333333331E-3</v>
          </cell>
          <cell r="I37">
            <v>4.067275671187193E-3</v>
          </cell>
        </row>
        <row r="38">
          <cell r="A38" t="str">
            <v>Organic Materials</v>
          </cell>
          <cell r="B38"/>
          <cell r="C38"/>
          <cell r="D38"/>
          <cell r="E38"/>
          <cell r="F38"/>
          <cell r="G38"/>
          <cell r="H38"/>
          <cell r="I38"/>
        </row>
        <row r="39">
          <cell r="A39" t="str">
            <v xml:space="preserve">Food Waste </v>
          </cell>
          <cell r="B39">
            <v>0.192</v>
          </cell>
          <cell r="C39">
            <v>0.16300000000000001</v>
          </cell>
          <cell r="D39">
            <v>0.16800000000000001</v>
          </cell>
          <cell r="E39">
            <v>0.20499999999999999</v>
          </cell>
          <cell r="F39">
            <v>0.18099999999999999</v>
          </cell>
          <cell r="G39">
            <v>0.19900000000000001</v>
          </cell>
          <cell r="H39">
            <v>0.18466666666666667</v>
          </cell>
          <cell r="I39">
            <v>0.1883906541874287</v>
          </cell>
        </row>
        <row r="40">
          <cell r="A40" t="str">
            <v xml:space="preserve">Branches and Stumps </v>
          </cell>
          <cell r="B40">
            <v>4.0000000000000001E-3</v>
          </cell>
          <cell r="C40">
            <v>7.0000000000000001E-3</v>
          </cell>
          <cell r="D40">
            <v>0</v>
          </cell>
          <cell r="E40">
            <v>0</v>
          </cell>
          <cell r="F40">
            <v>0</v>
          </cell>
          <cell r="G40">
            <v>2E-3</v>
          </cell>
          <cell r="H40">
            <v>2.1666666666666666E-3</v>
          </cell>
          <cell r="I40">
            <v>1.5089348535753163E-3</v>
          </cell>
        </row>
        <row r="41">
          <cell r="A41" t="str">
            <v xml:space="preserve">Prunings, Trimings, Leaves and Grass </v>
          </cell>
          <cell r="B41">
            <v>0.06</v>
          </cell>
          <cell r="C41">
            <v>7.9000000000000001E-2</v>
          </cell>
          <cell r="D41">
            <v>0.02</v>
          </cell>
          <cell r="E41">
            <v>3.4000000000000002E-2</v>
          </cell>
          <cell r="F41">
            <v>2.1000000000000001E-2</v>
          </cell>
          <cell r="G41">
            <v>7.1999999999999995E-2</v>
          </cell>
          <cell r="H41">
            <v>4.7666666666666663E-2</v>
          </cell>
          <cell r="I41">
            <v>4.0591288970509815E-2</v>
          </cell>
        </row>
        <row r="42">
          <cell r="A42" t="str">
            <v xml:space="preserve">Manures </v>
          </cell>
          <cell r="B42">
            <v>3.0000000000000001E-3</v>
          </cell>
          <cell r="C42">
            <v>2E-3</v>
          </cell>
          <cell r="D42">
            <v>1.4E-2</v>
          </cell>
          <cell r="E42">
            <v>1E-3</v>
          </cell>
          <cell r="F42">
            <v>4.0000000000000001E-3</v>
          </cell>
          <cell r="G42">
            <v>1E-3</v>
          </cell>
          <cell r="H42">
            <v>4.1666666666666666E-3</v>
          </cell>
          <cell r="I42">
            <v>3.6561845405100129E-3</v>
          </cell>
        </row>
        <row r="43">
          <cell r="A43" t="str">
            <v xml:space="preserve">Remainder/Composite Organic </v>
          </cell>
          <cell r="B43">
            <v>1.0999999999999999E-2</v>
          </cell>
          <cell r="C43">
            <v>3.3000000000000002E-2</v>
          </cell>
          <cell r="D43">
            <v>4.3999999999999997E-2</v>
          </cell>
          <cell r="E43">
            <v>3.9E-2</v>
          </cell>
          <cell r="F43">
            <v>2.4E-2</v>
          </cell>
          <cell r="G43">
            <v>3.5000000000000003E-2</v>
          </cell>
          <cell r="H43">
            <v>3.1E-2</v>
          </cell>
          <cell r="I43">
            <v>3.1884702089941465E-2</v>
          </cell>
        </row>
        <row r="44">
          <cell r="A44" t="str">
            <v>Construction and Demolition (in the MSW stream)</v>
          </cell>
          <cell r="B44"/>
          <cell r="C44"/>
          <cell r="D44"/>
          <cell r="E44"/>
          <cell r="F44"/>
          <cell r="G44"/>
          <cell r="H44"/>
          <cell r="I44"/>
        </row>
        <row r="45">
          <cell r="A45" t="str">
            <v xml:space="preserve">Asphalt Pavement, Brick, and Concrete </v>
          </cell>
          <cell r="B45">
            <v>1E-3</v>
          </cell>
          <cell r="C45">
            <v>0</v>
          </cell>
          <cell r="D45">
            <v>2E-3</v>
          </cell>
          <cell r="E45">
            <v>3.0000000000000001E-3</v>
          </cell>
          <cell r="F45">
            <v>1E-3</v>
          </cell>
          <cell r="G45">
            <v>1E-3</v>
          </cell>
          <cell r="H45">
            <v>1.3333333333333333E-3</v>
          </cell>
          <cell r="I45">
            <v>1.7464687508174576E-3</v>
          </cell>
        </row>
        <row r="46">
          <cell r="A46" t="str">
            <v>Aggregates, Stone, Rock</v>
          </cell>
          <cell r="B46">
            <v>8.9999999999999993E-3</v>
          </cell>
          <cell r="C46">
            <v>5.0000000000000001E-3</v>
          </cell>
          <cell r="D46">
            <v>2E-3</v>
          </cell>
          <cell r="E46">
            <v>3.0000000000000001E-3</v>
          </cell>
          <cell r="F46">
            <v>1E-3</v>
          </cell>
          <cell r="G46">
            <v>5.0000000000000001E-3</v>
          </cell>
          <cell r="H46">
            <v>4.1666666666666666E-3</v>
          </cell>
          <cell r="I46">
            <v>3.6693788931942586E-3</v>
          </cell>
        </row>
        <row r="47">
          <cell r="A47" t="str">
            <v xml:space="preserve">Wood – Treated </v>
          </cell>
          <cell r="B47">
            <v>0.05</v>
          </cell>
          <cell r="C47">
            <v>5.0999999999999997E-2</v>
          </cell>
          <cell r="D47">
            <v>8.2000000000000003E-2</v>
          </cell>
          <cell r="E47">
            <v>2.1999999999999999E-2</v>
          </cell>
          <cell r="F47">
            <v>4.1000000000000002E-2</v>
          </cell>
          <cell r="G47">
            <v>2.4E-2</v>
          </cell>
          <cell r="H47">
            <v>4.5000000000000005E-2</v>
          </cell>
          <cell r="I47">
            <v>4.0962868476352922E-2</v>
          </cell>
        </row>
        <row r="48">
          <cell r="A48" t="str">
            <v xml:space="preserve">Wood – Untreated </v>
          </cell>
          <cell r="B48">
            <v>2.5999999999999999E-2</v>
          </cell>
          <cell r="C48">
            <v>4.1000000000000002E-2</v>
          </cell>
          <cell r="D48">
            <v>1.4999999999999999E-2</v>
          </cell>
          <cell r="E48">
            <v>8.0000000000000002E-3</v>
          </cell>
          <cell r="F48">
            <v>3.2000000000000001E-2</v>
          </cell>
          <cell r="G48">
            <v>1.7000000000000001E-2</v>
          </cell>
          <cell r="H48">
            <v>2.3166666666666669E-2</v>
          </cell>
          <cell r="I48">
            <v>2.0495403456831197E-2</v>
          </cell>
        </row>
        <row r="49">
          <cell r="A49" t="str">
            <v xml:space="preserve">Asphalt Roofing </v>
          </cell>
          <cell r="B49">
            <v>0</v>
          </cell>
          <cell r="C49">
            <v>1.2999999999999999E-2</v>
          </cell>
          <cell r="D49">
            <v>2E-3</v>
          </cell>
          <cell r="E49">
            <v>0</v>
          </cell>
          <cell r="F49">
            <v>1E-3</v>
          </cell>
          <cell r="G49">
            <v>4.0000000000000001E-3</v>
          </cell>
          <cell r="H49">
            <v>3.3333333333333335E-3</v>
          </cell>
          <cell r="I49">
            <v>2.2157655461153406E-3</v>
          </cell>
        </row>
        <row r="50">
          <cell r="A50" t="str">
            <v xml:space="preserve">Drywall/Gypsum Board </v>
          </cell>
          <cell r="B50">
            <v>8.9999999999999993E-3</v>
          </cell>
          <cell r="C50">
            <v>5.0000000000000001E-3</v>
          </cell>
          <cell r="D50">
            <v>8.9999999999999993E-3</v>
          </cell>
          <cell r="E50">
            <v>8.0000000000000002E-3</v>
          </cell>
          <cell r="F50">
            <v>0.01</v>
          </cell>
          <cell r="G50">
            <v>1.4999999999999999E-2</v>
          </cell>
          <cell r="H50">
            <v>9.3333333333333341E-3</v>
          </cell>
          <cell r="I50">
            <v>8.612279269677503E-3</v>
          </cell>
        </row>
        <row r="51">
          <cell r="A51" t="str">
            <v xml:space="preserve">Carpet and Carpet Padding </v>
          </cell>
          <cell r="B51">
            <v>2.4E-2</v>
          </cell>
          <cell r="C51">
            <v>4.5999999999999999E-2</v>
          </cell>
          <cell r="D51">
            <v>2.8000000000000001E-2</v>
          </cell>
          <cell r="E51">
            <v>1.7999999999999999E-2</v>
          </cell>
          <cell r="F51">
            <v>2.8000000000000001E-2</v>
          </cell>
          <cell r="G51">
            <v>0.02</v>
          </cell>
          <cell r="H51">
            <v>2.7333333333333334E-2</v>
          </cell>
          <cell r="I51">
            <v>2.555984997011878E-2</v>
          </cell>
        </row>
        <row r="52">
          <cell r="A52" t="str">
            <v xml:space="preserve">Remainder/Composite Construction and Demolition </v>
          </cell>
          <cell r="B52">
            <v>2.5999999999999999E-2</v>
          </cell>
          <cell r="C52">
            <v>0.02</v>
          </cell>
          <cell r="D52">
            <v>0.01</v>
          </cell>
          <cell r="E52">
            <v>2.7E-2</v>
          </cell>
          <cell r="F52">
            <v>2.1000000000000001E-2</v>
          </cell>
          <cell r="G52">
            <v>4.3999999999999997E-2</v>
          </cell>
          <cell r="H52">
            <v>2.466666666666667E-2</v>
          </cell>
          <cell r="I52">
            <v>2.3444507791586713E-2</v>
          </cell>
        </row>
        <row r="53">
          <cell r="A53" t="str">
            <v>Household Hazardous Waste</v>
          </cell>
          <cell r="B53"/>
          <cell r="C53"/>
          <cell r="D53"/>
          <cell r="E53"/>
          <cell r="F53"/>
          <cell r="G53"/>
          <cell r="H53"/>
          <cell r="I53"/>
        </row>
        <row r="54">
          <cell r="A54" t="str">
            <v xml:space="preserve">Ballasts, CFLs, and Other Fluorescents </v>
          </cell>
          <cell r="B54">
            <v>0</v>
          </cell>
          <cell r="C54">
            <v>0</v>
          </cell>
          <cell r="D54">
            <v>0</v>
          </cell>
          <cell r="E54">
            <v>3.0000000000000001E-3</v>
          </cell>
          <cell r="F54">
            <v>0</v>
          </cell>
          <cell r="G54">
            <v>0</v>
          </cell>
          <cell r="H54">
            <v>5.0000000000000001E-4</v>
          </cell>
          <cell r="I54">
            <v>1.1090158112231313E-3</v>
          </cell>
        </row>
        <row r="55">
          <cell r="A55" t="str">
            <v xml:space="preserve">Batteries – Lead Acid </v>
          </cell>
          <cell r="B55">
            <v>0</v>
          </cell>
          <cell r="C55">
            <v>1E-3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1.6666666666666666E-4</v>
          </cell>
          <cell r="I55">
            <v>1.2166217386375908E-4</v>
          </cell>
        </row>
        <row r="56">
          <cell r="A56" t="str">
            <v xml:space="preserve">Batteries – Other </v>
          </cell>
          <cell r="B56">
            <v>0</v>
          </cell>
          <cell r="C56">
            <v>1E-3</v>
          </cell>
          <cell r="D56">
            <v>0</v>
          </cell>
          <cell r="E56">
            <v>1E-3</v>
          </cell>
          <cell r="F56">
            <v>1E-3</v>
          </cell>
          <cell r="G56">
            <v>1E-3</v>
          </cell>
          <cell r="H56">
            <v>6.6666666666666664E-4</v>
          </cell>
          <cell r="I56">
            <v>7.2989221968162922E-4</v>
          </cell>
        </row>
        <row r="57">
          <cell r="A57" t="str">
            <v xml:space="preserve">Paint </v>
          </cell>
          <cell r="B57">
            <v>3.0000000000000001E-3</v>
          </cell>
          <cell r="C57">
            <v>2E-3</v>
          </cell>
          <cell r="D57">
            <v>2E-3</v>
          </cell>
          <cell r="E57">
            <v>0</v>
          </cell>
          <cell r="F57">
            <v>1E-3</v>
          </cell>
          <cell r="G57">
            <v>1E-3</v>
          </cell>
          <cell r="H57">
            <v>1.5000000000000002E-3</v>
          </cell>
          <cell r="I57">
            <v>1.1634187468936611E-3</v>
          </cell>
        </row>
        <row r="58">
          <cell r="A58" t="str">
            <v xml:space="preserve">Bio-Hazardous </v>
          </cell>
          <cell r="B58">
            <v>1.9E-2</v>
          </cell>
          <cell r="C58">
            <v>1.9E-2</v>
          </cell>
          <cell r="D58">
            <v>2.1000000000000001E-2</v>
          </cell>
          <cell r="E58">
            <v>2.1999999999999999E-2</v>
          </cell>
          <cell r="F58">
            <v>0.02</v>
          </cell>
          <cell r="G58">
            <v>2.5999999999999999E-2</v>
          </cell>
          <cell r="H58">
            <v>2.1166666666666667E-2</v>
          </cell>
          <cell r="I58">
            <v>2.0881198173187659E-2</v>
          </cell>
        </row>
        <row r="59">
          <cell r="A59" t="str">
            <v xml:space="preserve">Vehicle and Equipment Fluids </v>
          </cell>
          <cell r="B59">
            <v>1E-3</v>
          </cell>
          <cell r="C59">
            <v>0</v>
          </cell>
          <cell r="D59">
            <v>1E-3</v>
          </cell>
          <cell r="E59">
            <v>1E-3</v>
          </cell>
          <cell r="F59">
            <v>2E-3</v>
          </cell>
          <cell r="G59">
            <v>0</v>
          </cell>
          <cell r="H59">
            <v>8.3333333333333339E-4</v>
          </cell>
          <cell r="I59">
            <v>1.0248792174943641E-3</v>
          </cell>
        </row>
        <row r="60">
          <cell r="A60" t="str">
            <v xml:space="preserve">Empty Metal, Glass, and Plastic Containers (that originally contained toxic materials)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1E-3</v>
          </cell>
          <cell r="G60">
            <v>2E-3</v>
          </cell>
          <cell r="H60">
            <v>5.0000000000000001E-4</v>
          </cell>
          <cell r="I60">
            <v>2.8456646743617797E-4</v>
          </cell>
        </row>
        <row r="61">
          <cell r="A61" t="str">
            <v xml:space="preserve">Pesticides and Fertilizers 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 xml:space="preserve">Other Hazardous or Household Hazardous Waste </v>
          </cell>
          <cell r="B62">
            <v>0</v>
          </cell>
          <cell r="C62">
            <v>0</v>
          </cell>
          <cell r="D62">
            <v>1E-3</v>
          </cell>
          <cell r="E62">
            <v>0</v>
          </cell>
          <cell r="F62">
            <v>1E-3</v>
          </cell>
          <cell r="G62">
            <v>1E-3</v>
          </cell>
          <cell r="H62">
            <v>5.0000000000000001E-4</v>
          </cell>
          <cell r="I62">
            <v>3.6734515927595553E-4</v>
          </cell>
        </row>
        <row r="63">
          <cell r="A63" t="str">
            <v>Electronics</v>
          </cell>
          <cell r="B63"/>
          <cell r="C63"/>
          <cell r="D63"/>
          <cell r="E63"/>
          <cell r="F63"/>
          <cell r="G63"/>
          <cell r="H63"/>
          <cell r="I63"/>
        </row>
        <row r="64">
          <cell r="A64" t="str">
            <v xml:space="preserve">Computer-related Electronics </v>
          </cell>
          <cell r="B64">
            <v>3.0000000000000001E-3</v>
          </cell>
          <cell r="C64">
            <v>1E-3</v>
          </cell>
          <cell r="D64">
            <v>0</v>
          </cell>
          <cell r="E64">
            <v>6.0000000000000001E-3</v>
          </cell>
          <cell r="F64">
            <v>8.0000000000000002E-3</v>
          </cell>
          <cell r="G64">
            <v>3.0000000000000001E-3</v>
          </cell>
          <cell r="H64">
            <v>3.5000000000000001E-3</v>
          </cell>
          <cell r="I64">
            <v>4.4420790621522658E-3</v>
          </cell>
        </row>
        <row r="65">
          <cell r="A65" t="str">
            <v>Other “brown goods”</v>
          </cell>
          <cell r="B65">
            <v>5.0000000000000001E-3</v>
          </cell>
          <cell r="C65">
            <v>5.0000000000000001E-3</v>
          </cell>
          <cell r="D65">
            <v>4.0000000000000001E-3</v>
          </cell>
          <cell r="E65">
            <v>8.0000000000000002E-3</v>
          </cell>
          <cell r="F65">
            <v>3.0000000000000001E-3</v>
          </cell>
          <cell r="G65">
            <v>8.0000000000000002E-3</v>
          </cell>
          <cell r="H65">
            <v>5.5000000000000005E-3</v>
          </cell>
          <cell r="I65">
            <v>5.7331543366671064E-3</v>
          </cell>
        </row>
        <row r="66">
          <cell r="A66" t="str">
            <v xml:space="preserve">Televisions and Computer Monitors </v>
          </cell>
          <cell r="B66">
            <v>4.0000000000000001E-3</v>
          </cell>
          <cell r="C66">
            <v>8.0000000000000002E-3</v>
          </cell>
          <cell r="D66">
            <v>8.0000000000000002E-3</v>
          </cell>
          <cell r="E66">
            <v>2E-3</v>
          </cell>
          <cell r="F66">
            <v>1.2E-2</v>
          </cell>
          <cell r="G66">
            <v>0</v>
          </cell>
          <cell r="H66">
            <v>5.6666666666666671E-3</v>
          </cell>
          <cell r="I66">
            <v>5.6188175890718572E-3</v>
          </cell>
        </row>
        <row r="67">
          <cell r="A67" t="str">
            <v>Other Materials</v>
          </cell>
          <cell r="B67"/>
          <cell r="C67"/>
          <cell r="D67"/>
          <cell r="E67"/>
          <cell r="F67"/>
          <cell r="G67"/>
          <cell r="H67"/>
          <cell r="I67"/>
        </row>
        <row r="68">
          <cell r="A68" t="str">
            <v xml:space="preserve">Tires and other rubber </v>
          </cell>
          <cell r="B68">
            <v>1.2999999999999999E-2</v>
          </cell>
          <cell r="C68">
            <v>0.01</v>
          </cell>
          <cell r="D68">
            <v>1.9E-2</v>
          </cell>
          <cell r="E68">
            <v>2.5000000000000001E-2</v>
          </cell>
          <cell r="F68">
            <v>1.4E-2</v>
          </cell>
          <cell r="G68">
            <v>1.4999999999999999E-2</v>
          </cell>
          <cell r="H68">
            <v>1.6E-2</v>
          </cell>
          <cell r="I68">
            <v>1.8128365493932201E-2</v>
          </cell>
        </row>
        <row r="69">
          <cell r="A69" t="str">
            <v xml:space="preserve">Textiles </v>
          </cell>
          <cell r="B69">
            <v>5.8999999999999997E-2</v>
          </cell>
          <cell r="C69">
            <v>5.8000000000000003E-2</v>
          </cell>
          <cell r="D69">
            <v>4.7E-2</v>
          </cell>
          <cell r="E69">
            <v>5.1999999999999998E-2</v>
          </cell>
          <cell r="F69">
            <v>4.7E-2</v>
          </cell>
          <cell r="G69">
            <v>5.8999999999999997E-2</v>
          </cell>
          <cell r="H69">
            <v>5.3666666666666661E-2</v>
          </cell>
          <cell r="I69">
            <v>5.2434592659616357E-2</v>
          </cell>
        </row>
        <row r="70">
          <cell r="A70" t="str">
            <v xml:space="preserve">Bulky Materials </v>
          </cell>
          <cell r="B70">
            <v>0.01</v>
          </cell>
          <cell r="C70">
            <v>5.0000000000000001E-3</v>
          </cell>
          <cell r="D70">
            <v>2E-3</v>
          </cell>
          <cell r="E70">
            <v>4.2999999999999997E-2</v>
          </cell>
          <cell r="F70">
            <v>4.9000000000000002E-2</v>
          </cell>
          <cell r="G70">
            <v>2.4E-2</v>
          </cell>
          <cell r="H70">
            <v>2.2166666666666668E-2</v>
          </cell>
          <cell r="I70">
            <v>2.8714123923555053E-2</v>
          </cell>
        </row>
        <row r="71">
          <cell r="A71" t="str">
            <v xml:space="preserve">Restaurant Fats, Oils and Grease </v>
          </cell>
          <cell r="B71">
            <v>0</v>
          </cell>
          <cell r="C71">
            <v>0</v>
          </cell>
          <cell r="D71">
            <v>0</v>
          </cell>
          <cell r="E71">
            <v>2E-3</v>
          </cell>
          <cell r="F71">
            <v>0</v>
          </cell>
          <cell r="G71">
            <v>0</v>
          </cell>
          <cell r="H71">
            <v>3.3333333333333332E-4</v>
          </cell>
          <cell r="I71">
            <v>7.3934387414875419E-4</v>
          </cell>
        </row>
        <row r="72">
          <cell r="A72" t="str">
            <v xml:space="preserve">Other Miscellaneous </v>
          </cell>
          <cell r="B72">
            <v>1.7000000000000001E-2</v>
          </cell>
          <cell r="C72">
            <v>1.7000000000000001E-2</v>
          </cell>
          <cell r="D72">
            <v>1.0999999999999999E-2</v>
          </cell>
          <cell r="E72">
            <v>1.7000000000000001E-2</v>
          </cell>
          <cell r="F72">
            <v>1.0999999999999999E-2</v>
          </cell>
          <cell r="G72">
            <v>8.0000000000000002E-3</v>
          </cell>
          <cell r="H72">
            <v>1.3499999999999998E-2</v>
          </cell>
          <cell r="I72">
            <v>1.4657903968266212E-2</v>
          </cell>
        </row>
        <row r="73">
          <cell r="A73" t="str">
            <v>Total</v>
          </cell>
          <cell r="B73">
            <v>1.0040000000000002</v>
          </cell>
          <cell r="C73">
            <v>1.0010000000000003</v>
          </cell>
          <cell r="D73">
            <v>0.99600000000000033</v>
          </cell>
          <cell r="E73">
            <v>0.99500000000000044</v>
          </cell>
          <cell r="F73">
            <v>1.0000000000000004</v>
          </cell>
          <cell r="G73">
            <v>0.99900000000000033</v>
          </cell>
          <cell r="H73">
            <v>0.99916666666666631</v>
          </cell>
          <cell r="I73">
            <v>0.99827742884681281</v>
          </cell>
        </row>
        <row r="75">
          <cell r="A75"/>
        </row>
      </sheetData>
      <sheetData sheetId="6"/>
      <sheetData sheetId="7">
        <row r="1">
          <cell r="A1" t="str">
            <v>Overall Waste Composition By Detailed Material Category Winter and Fall 2016 Sampling</v>
          </cell>
          <cell r="B1" t="str">
            <v>Saugus</v>
          </cell>
          <cell r="C1" t="str">
            <v>North Andover</v>
          </cell>
          <cell r="D1" t="str">
            <v>Millbury</v>
          </cell>
          <cell r="E1" t="str">
            <v>Rochester</v>
          </cell>
          <cell r="F1" t="str">
            <v>Haverhill</v>
          </cell>
          <cell r="G1" t="str">
            <v>Springfield</v>
          </cell>
          <cell r="H1" t="str">
            <v>Average</v>
          </cell>
          <cell r="I1" t="str">
            <v>Weighted Average</v>
          </cell>
        </row>
        <row r="2">
          <cell r="A2" t="str">
            <v>Paper</v>
          </cell>
          <cell r="B2"/>
          <cell r="C2"/>
          <cell r="D2"/>
          <cell r="E2"/>
          <cell r="F2"/>
          <cell r="G2"/>
          <cell r="H2"/>
          <cell r="I2"/>
        </row>
        <row r="3">
          <cell r="A3" t="str">
            <v xml:space="preserve">Uncoated Corrugated Cardboard/Kraft Paper </v>
          </cell>
          <cell r="B3">
            <v>0.113</v>
          </cell>
          <cell r="C3">
            <v>0.08</v>
          </cell>
          <cell r="D3">
            <v>9.6000000000000002E-2</v>
          </cell>
          <cell r="E3">
            <v>8.3000000000000004E-2</v>
          </cell>
          <cell r="F3">
            <v>0.104</v>
          </cell>
          <cell r="G3">
            <v>7.3999999999999996E-2</v>
          </cell>
          <cell r="H3">
            <v>9.1666666666666674E-2</v>
          </cell>
          <cell r="I3">
            <v>9.2236698278679821E-2</v>
          </cell>
        </row>
        <row r="4">
          <cell r="A4" t="str">
            <v xml:space="preserve">Waxed Cardboard </v>
          </cell>
          <cell r="B4">
            <v>8.9999999999999993E-3</v>
          </cell>
          <cell r="C4">
            <v>0</v>
          </cell>
          <cell r="D4">
            <v>2.0999999999999999E-3</v>
          </cell>
          <cell r="E4">
            <v>2E-3</v>
          </cell>
          <cell r="F4">
            <v>2E-3</v>
          </cell>
          <cell r="G4">
            <v>2E-3</v>
          </cell>
          <cell r="H4">
            <v>2.8499999999999997E-3</v>
          </cell>
          <cell r="I4">
            <v>2.7467845776730053E-3</v>
          </cell>
        </row>
        <row r="5">
          <cell r="A5" t="str">
            <v xml:space="preserve">High Grade Office Paper </v>
          </cell>
          <cell r="B5">
            <v>4.0000000000000001E-3</v>
          </cell>
          <cell r="C5">
            <v>4.0000000000000001E-3</v>
          </cell>
          <cell r="D5">
            <v>4.3E-3</v>
          </cell>
          <cell r="E5">
            <v>6.0000000000000001E-3</v>
          </cell>
          <cell r="F5">
            <v>6.0000000000000001E-3</v>
          </cell>
          <cell r="G5">
            <v>1.2E-2</v>
          </cell>
          <cell r="H5">
            <v>6.0499999999999998E-3</v>
          </cell>
          <cell r="I5">
            <v>5.4231682849074205E-3</v>
          </cell>
        </row>
        <row r="6">
          <cell r="A6" t="str">
            <v xml:space="preserve">Magazines/Catalogs </v>
          </cell>
          <cell r="B6">
            <v>0.01</v>
          </cell>
          <cell r="C6">
            <v>1.4E-2</v>
          </cell>
          <cell r="D6">
            <v>5.7000000000000002E-3</v>
          </cell>
          <cell r="E6">
            <v>7.0000000000000001E-3</v>
          </cell>
          <cell r="F6">
            <v>8.0000000000000002E-3</v>
          </cell>
          <cell r="G6">
            <v>8.0000000000000002E-3</v>
          </cell>
          <cell r="H6">
            <v>8.783333333333334E-3</v>
          </cell>
          <cell r="I6">
            <v>8.3710426454367444E-3</v>
          </cell>
        </row>
        <row r="7">
          <cell r="A7" t="str">
            <v xml:space="preserve">Newsprint </v>
          </cell>
          <cell r="B7">
            <v>0.01</v>
          </cell>
          <cell r="C7">
            <v>1.2E-2</v>
          </cell>
          <cell r="D7">
            <v>5.1000000000000004E-3</v>
          </cell>
          <cell r="E7">
            <v>7.0000000000000001E-3</v>
          </cell>
          <cell r="F7">
            <v>3.0000000000000001E-3</v>
          </cell>
          <cell r="G7">
            <v>8.9999999999999993E-3</v>
          </cell>
          <cell r="H7">
            <v>7.6833333333333337E-3</v>
          </cell>
          <cell r="I7">
            <v>7.1469349793393273E-3</v>
          </cell>
        </row>
        <row r="8">
          <cell r="A8" t="str">
            <v xml:space="preserve">Other Recyclable Paper </v>
          </cell>
          <cell r="B8">
            <v>2.4E-2</v>
          </cell>
          <cell r="C8">
            <v>0.04</v>
          </cell>
          <cell r="D8">
            <v>4.7399999999999998E-2</v>
          </cell>
          <cell r="E8">
            <v>3.5999999999999997E-2</v>
          </cell>
          <cell r="F8">
            <v>3.5000000000000003E-2</v>
          </cell>
          <cell r="G8">
            <v>3.2000000000000001E-2</v>
          </cell>
          <cell r="H8">
            <v>3.5733333333333332E-2</v>
          </cell>
          <cell r="I8">
            <v>3.6120131205216642E-2</v>
          </cell>
        </row>
        <row r="9">
          <cell r="A9" t="str">
            <v xml:space="preserve">Compostable Paper </v>
          </cell>
          <cell r="B9">
            <v>5.2999999999999999E-2</v>
          </cell>
          <cell r="C9">
            <v>6.8000000000000005E-2</v>
          </cell>
          <cell r="D9">
            <v>6.3799999999999996E-2</v>
          </cell>
          <cell r="E9">
            <v>5.8999999999999997E-2</v>
          </cell>
          <cell r="F9">
            <v>4.8000000000000001E-2</v>
          </cell>
          <cell r="G9">
            <v>6.8000000000000005E-2</v>
          </cell>
          <cell r="H9">
            <v>5.9966666666666668E-2</v>
          </cell>
          <cell r="I9">
            <v>5.8312916414835145E-2</v>
          </cell>
        </row>
        <row r="10">
          <cell r="A10" t="str">
            <v xml:space="preserve">Remainder/Composite Paper </v>
          </cell>
          <cell r="B10">
            <v>6.0000000000000001E-3</v>
          </cell>
          <cell r="C10">
            <v>7.0000000000000001E-3</v>
          </cell>
          <cell r="D10">
            <v>6.3E-3</v>
          </cell>
          <cell r="E10">
            <v>7.0000000000000001E-3</v>
          </cell>
          <cell r="F10">
            <v>7.0000000000000001E-3</v>
          </cell>
          <cell r="G10">
            <v>1.4999999999999999E-2</v>
          </cell>
          <cell r="H10">
            <v>8.0499999999999999E-3</v>
          </cell>
          <cell r="I10">
            <v>7.0383689207983192E-3</v>
          </cell>
        </row>
        <row r="11">
          <cell r="A11" t="str">
            <v>Plastic</v>
          </cell>
          <cell r="B11"/>
          <cell r="C11"/>
          <cell r="D11"/>
          <cell r="E11"/>
          <cell r="F11"/>
          <cell r="G11"/>
          <cell r="H11"/>
          <cell r="I11"/>
        </row>
        <row r="12">
          <cell r="A12" t="str">
            <v xml:space="preserve">PET Beverage Containers (non-MA deposit containers) </v>
          </cell>
          <cell r="B12">
            <v>7.0000000000000001E-3</v>
          </cell>
          <cell r="C12">
            <v>6.0000000000000001E-3</v>
          </cell>
          <cell r="D12">
            <v>4.5999999999999999E-3</v>
          </cell>
          <cell r="E12">
            <v>8.0000000000000002E-3</v>
          </cell>
          <cell r="F12">
            <v>6.0000000000000001E-3</v>
          </cell>
          <cell r="G12">
            <v>5.0000000000000001E-3</v>
          </cell>
          <cell r="H12">
            <v>6.1000000000000004E-3</v>
          </cell>
          <cell r="I12">
            <v>6.6427977430906894E-3</v>
          </cell>
        </row>
        <row r="13">
          <cell r="A13" t="str">
            <v xml:space="preserve">PET Containers other than Beverage Containers (which originally contained non-hazardous material) </v>
          </cell>
          <cell r="B13">
            <v>2E-3</v>
          </cell>
          <cell r="C13">
            <v>2E-3</v>
          </cell>
          <cell r="D13">
            <v>1.8E-3</v>
          </cell>
          <cell r="E13">
            <v>2E-3</v>
          </cell>
          <cell r="F13">
            <v>1E-3</v>
          </cell>
          <cell r="G13">
            <v>3.0000000000000001E-3</v>
          </cell>
          <cell r="H13">
            <v>1.9666666666666665E-3</v>
          </cell>
          <cell r="I13">
            <v>1.8239497817611281E-3</v>
          </cell>
        </row>
        <row r="14">
          <cell r="A14" t="str">
            <v xml:space="preserve">Plastic MA Deposit Beverage Containers </v>
          </cell>
          <cell r="B14">
            <v>2E-3</v>
          </cell>
          <cell r="C14">
            <v>2E-3</v>
          </cell>
          <cell r="D14">
            <v>6.9999999999999999E-4</v>
          </cell>
          <cell r="E14">
            <v>1E-3</v>
          </cell>
          <cell r="F14">
            <v>1E-3</v>
          </cell>
          <cell r="G14">
            <v>1E-3</v>
          </cell>
          <cell r="H14">
            <v>1.2833333333333334E-3</v>
          </cell>
          <cell r="I14">
            <v>1.2295953542142907E-3</v>
          </cell>
        </row>
        <row r="15">
          <cell r="A15" t="str">
            <v xml:space="preserve">HDPE Bottles, colored and natural, (which originally contained non-hazardous material) </v>
          </cell>
          <cell r="B15">
            <v>5.0000000000000001E-3</v>
          </cell>
          <cell r="C15">
            <v>5.0000000000000001E-3</v>
          </cell>
          <cell r="D15">
            <v>4.1999999999999997E-3</v>
          </cell>
          <cell r="E15">
            <v>4.0000000000000001E-3</v>
          </cell>
          <cell r="F15">
            <v>4.0000000000000001E-3</v>
          </cell>
          <cell r="G15">
            <v>7.0000000000000001E-3</v>
          </cell>
          <cell r="H15">
            <v>4.8666666666666667E-3</v>
          </cell>
          <cell r="I15">
            <v>4.4058195445298787E-3</v>
          </cell>
        </row>
        <row r="16">
          <cell r="A16" t="str">
            <v xml:space="preserve">Plastic Tubs and lids (HDPE, PP, etc) </v>
          </cell>
          <cell r="B16">
            <v>2E-3</v>
          </cell>
          <cell r="C16">
            <v>3.0000000000000001E-3</v>
          </cell>
          <cell r="D16">
            <v>4.4999999999999997E-3</v>
          </cell>
          <cell r="E16">
            <v>4.0000000000000001E-3</v>
          </cell>
          <cell r="F16">
            <v>4.0000000000000001E-3</v>
          </cell>
          <cell r="G16">
            <v>4.0000000000000001E-3</v>
          </cell>
          <cell r="H16">
            <v>3.5833333333333338E-3</v>
          </cell>
          <cell r="I16">
            <v>3.6569836949220222E-3</v>
          </cell>
        </row>
        <row r="17">
          <cell r="A17" t="str">
            <v xml:space="preserve">Plastic Containers #3-#7 (which originally contained non-hazardous material) </v>
          </cell>
          <cell r="B17">
            <v>1.0999999999999999E-2</v>
          </cell>
          <cell r="C17">
            <v>5.0000000000000001E-3</v>
          </cell>
          <cell r="D17">
            <v>3.5000000000000001E-3</v>
          </cell>
          <cell r="E17">
            <v>3.0000000000000001E-3</v>
          </cell>
          <cell r="F17">
            <v>6.0000000000000001E-3</v>
          </cell>
          <cell r="G17">
            <v>4.0000000000000001E-3</v>
          </cell>
          <cell r="H17">
            <v>5.4166666666666669E-3</v>
          </cell>
          <cell r="I17">
            <v>5.0500323625476042E-3</v>
          </cell>
        </row>
        <row r="18">
          <cell r="A18" t="str">
            <v xml:space="preserve">Expanded Polystyrene Food Grade </v>
          </cell>
          <cell r="B18">
            <v>3.0000000000000001E-3</v>
          </cell>
          <cell r="C18">
            <v>4.0000000000000001E-3</v>
          </cell>
          <cell r="D18">
            <v>3.0999999999999999E-3</v>
          </cell>
          <cell r="E18">
            <v>3.0000000000000001E-3</v>
          </cell>
          <cell r="F18">
            <v>5.0000000000000001E-3</v>
          </cell>
          <cell r="G18">
            <v>5.0000000000000001E-3</v>
          </cell>
          <cell r="H18">
            <v>3.8500000000000006E-3</v>
          </cell>
          <cell r="I18">
            <v>3.5797826080301975E-3</v>
          </cell>
        </row>
        <row r="19">
          <cell r="A19" t="str">
            <v>Expanded Polystyrene Non-food Grade</v>
          </cell>
          <cell r="B19">
            <v>1E-3</v>
          </cell>
          <cell r="C19">
            <v>4.0000000000000001E-3</v>
          </cell>
          <cell r="D19">
            <v>2.9999999999999997E-4</v>
          </cell>
          <cell r="E19">
            <v>2E-3</v>
          </cell>
          <cell r="F19">
            <v>2E-3</v>
          </cell>
          <cell r="G19">
            <v>1E-3</v>
          </cell>
          <cell r="H19">
            <v>1.7166666666666667E-3</v>
          </cell>
          <cell r="I19">
            <v>1.8417610871911314E-3</v>
          </cell>
        </row>
        <row r="20">
          <cell r="A20" t="str">
            <v xml:space="preserve">Bulk Rigid Plastic Items </v>
          </cell>
          <cell r="B20">
            <v>2.1000000000000001E-2</v>
          </cell>
          <cell r="C20">
            <v>0.02</v>
          </cell>
          <cell r="D20">
            <v>2.47E-2</v>
          </cell>
          <cell r="E20">
            <v>0.01</v>
          </cell>
          <cell r="F20">
            <v>1.4E-2</v>
          </cell>
          <cell r="G20">
            <v>2.4E-2</v>
          </cell>
          <cell r="H20">
            <v>1.8949999999999998E-2</v>
          </cell>
          <cell r="I20">
            <v>1.6179484253571359E-2</v>
          </cell>
        </row>
        <row r="21">
          <cell r="A21" t="str">
            <v xml:space="preserve">Film (non-bag clean commercial and industrial packaging film) </v>
          </cell>
          <cell r="B21">
            <v>2E-3</v>
          </cell>
          <cell r="C21">
            <v>1.2E-2</v>
          </cell>
          <cell r="D21">
            <v>2.5999999999999999E-3</v>
          </cell>
          <cell r="E21">
            <v>6.0000000000000001E-3</v>
          </cell>
          <cell r="F21">
            <v>1E-3</v>
          </cell>
          <cell r="G21">
            <v>5.0000000000000001E-3</v>
          </cell>
          <cell r="H21">
            <v>4.7666666666666673E-3</v>
          </cell>
          <cell r="I21">
            <v>4.7827410176499172E-3</v>
          </cell>
        </row>
        <row r="22">
          <cell r="A22" t="str">
            <v xml:space="preserve">Grocery and other Merchandise Bags </v>
          </cell>
          <cell r="B22">
            <v>5.0000000000000001E-3</v>
          </cell>
          <cell r="C22">
            <v>6.0000000000000001E-3</v>
          </cell>
          <cell r="D22">
            <v>5.3E-3</v>
          </cell>
          <cell r="E22">
            <v>3.0000000000000001E-3</v>
          </cell>
          <cell r="F22">
            <v>8.0000000000000002E-3</v>
          </cell>
          <cell r="G22">
            <v>5.0000000000000001E-3</v>
          </cell>
          <cell r="H22">
            <v>5.3833333333333329E-3</v>
          </cell>
          <cell r="I22">
            <v>4.9855154216127398E-3</v>
          </cell>
        </row>
        <row r="23">
          <cell r="A23" t="str">
            <v xml:space="preserve">Other Film means plastic film  </v>
          </cell>
          <cell r="B23">
            <v>3.4000000000000002E-2</v>
          </cell>
          <cell r="C23">
            <v>3.2000000000000001E-2</v>
          </cell>
          <cell r="D23">
            <v>6.3399999999999998E-2</v>
          </cell>
          <cell r="E23">
            <v>0.05</v>
          </cell>
          <cell r="F23">
            <v>5.8999999999999997E-2</v>
          </cell>
          <cell r="G23">
            <v>3.5999999999999997E-2</v>
          </cell>
          <cell r="H23">
            <v>4.5733333333333327E-2</v>
          </cell>
          <cell r="I23">
            <v>4.8443758721987182E-2</v>
          </cell>
        </row>
        <row r="24">
          <cell r="A24" t="str">
            <v xml:space="preserve">Remainder/Composite Plastic </v>
          </cell>
          <cell r="B24">
            <v>1.9E-2</v>
          </cell>
          <cell r="C24">
            <v>2.1999999999999999E-2</v>
          </cell>
          <cell r="D24">
            <v>3.5400000000000001E-2</v>
          </cell>
          <cell r="E24">
            <v>3.4000000000000002E-2</v>
          </cell>
          <cell r="F24">
            <v>2.3E-2</v>
          </cell>
          <cell r="G24">
            <v>2.4E-2</v>
          </cell>
          <cell r="H24">
            <v>2.6233333333333331E-2</v>
          </cell>
          <cell r="I24">
            <v>2.8147580019502561E-2</v>
          </cell>
        </row>
        <row r="25">
          <cell r="A25" t="str">
            <v>Metal</v>
          </cell>
          <cell r="B25"/>
          <cell r="C25"/>
          <cell r="D25"/>
          <cell r="E25"/>
          <cell r="F25"/>
          <cell r="G25"/>
          <cell r="H25"/>
          <cell r="I25"/>
        </row>
        <row r="26">
          <cell r="A26" t="str">
            <v xml:space="preserve">Aluminum Beverage Containers (non-MA deposit containers) </v>
          </cell>
          <cell r="B26">
            <v>1E-3</v>
          </cell>
          <cell r="C26">
            <v>1E-3</v>
          </cell>
          <cell r="D26">
            <v>1E-4</v>
          </cell>
          <cell r="E26">
            <v>0</v>
          </cell>
          <cell r="F26">
            <v>0</v>
          </cell>
          <cell r="G26">
            <v>1E-3</v>
          </cell>
          <cell r="H26">
            <v>5.1666666666666668E-4</v>
          </cell>
          <cell r="I26">
            <v>3.2157539453227702E-4</v>
          </cell>
        </row>
        <row r="27">
          <cell r="A27" t="str">
            <v xml:space="preserve">Aluminum MA Deposit Beverage Containers </v>
          </cell>
          <cell r="B27">
            <v>1E-3</v>
          </cell>
          <cell r="C27">
            <v>1E-3</v>
          </cell>
          <cell r="D27">
            <v>1.9E-3</v>
          </cell>
          <cell r="E27">
            <v>1E-3</v>
          </cell>
          <cell r="F27">
            <v>2E-3</v>
          </cell>
          <cell r="G27">
            <v>2E-3</v>
          </cell>
          <cell r="H27">
            <v>1.4833333333333332E-3</v>
          </cell>
          <cell r="I27">
            <v>1.3457651659265059E-3</v>
          </cell>
        </row>
        <row r="28">
          <cell r="A28" t="str">
            <v xml:space="preserve">Tin/Steel Containers </v>
          </cell>
          <cell r="B28">
            <v>7.0000000000000001E-3</v>
          </cell>
          <cell r="C28">
            <v>6.0000000000000001E-3</v>
          </cell>
          <cell r="D28">
            <v>4.1000000000000003E-3</v>
          </cell>
          <cell r="E28">
            <v>7.0000000000000001E-3</v>
          </cell>
          <cell r="F28">
            <v>4.0000000000000001E-3</v>
          </cell>
          <cell r="G28">
            <v>7.0000000000000001E-3</v>
          </cell>
          <cell r="H28">
            <v>5.8500000000000002E-3</v>
          </cell>
          <cell r="I28">
            <v>5.9087932255987583E-3</v>
          </cell>
        </row>
        <row r="29">
          <cell r="A29" t="str">
            <v>Other Aluminum</v>
          </cell>
          <cell r="B29">
            <v>4.0000000000000001E-3</v>
          </cell>
          <cell r="C29">
            <v>2E-3</v>
          </cell>
          <cell r="D29">
            <v>1.6999999999999999E-3</v>
          </cell>
          <cell r="E29">
            <v>3.0000000000000001E-3</v>
          </cell>
          <cell r="F29">
            <v>5.0000000000000001E-3</v>
          </cell>
          <cell r="G29">
            <v>5.0000000000000001E-3</v>
          </cell>
          <cell r="H29">
            <v>3.4500000000000004E-3</v>
          </cell>
          <cell r="I29">
            <v>3.2614228909159364E-3</v>
          </cell>
        </row>
        <row r="30">
          <cell r="A30" t="str">
            <v xml:space="preserve">Other Ferrous and non-ferrous </v>
          </cell>
          <cell r="B30">
            <v>3.0000000000000001E-3</v>
          </cell>
          <cell r="C30">
            <v>4.0000000000000001E-3</v>
          </cell>
          <cell r="D30">
            <v>1.38E-2</v>
          </cell>
          <cell r="E30">
            <v>7.0000000000000001E-3</v>
          </cell>
          <cell r="F30">
            <v>1.2999999999999999E-2</v>
          </cell>
          <cell r="G30">
            <v>8.0000000000000002E-3</v>
          </cell>
          <cell r="H30">
            <v>8.1333333333333327E-3</v>
          </cell>
          <cell r="I30">
            <v>8.1401218382743321E-3</v>
          </cell>
        </row>
        <row r="31">
          <cell r="A31" t="str">
            <v>White Goods</v>
          </cell>
          <cell r="B31">
            <v>0</v>
          </cell>
          <cell r="C31">
            <v>0</v>
          </cell>
          <cell r="D31">
            <v>0</v>
          </cell>
          <cell r="E31">
            <v>3.0000000000000001E-3</v>
          </cell>
          <cell r="F31">
            <v>6.0000000000000001E-3</v>
          </cell>
          <cell r="G31">
            <v>4.0000000000000001E-3</v>
          </cell>
          <cell r="H31">
            <v>2.166666666666667E-3</v>
          </cell>
          <cell r="I31">
            <v>2.3383316434970329E-3</v>
          </cell>
        </row>
        <row r="32">
          <cell r="A32" t="str">
            <v xml:space="preserve">Remainder/Composite Metal </v>
          </cell>
          <cell r="B32">
            <v>1.4E-2</v>
          </cell>
          <cell r="C32">
            <v>1.9E-2</v>
          </cell>
          <cell r="D32">
            <v>1.21E-2</v>
          </cell>
          <cell r="E32">
            <v>2.1000000000000001E-2</v>
          </cell>
          <cell r="F32">
            <v>1.2E-2</v>
          </cell>
          <cell r="G32">
            <v>1.4E-2</v>
          </cell>
          <cell r="H32">
            <v>1.5350000000000001E-2</v>
          </cell>
          <cell r="I32">
            <v>1.6589933870203567E-2</v>
          </cell>
        </row>
        <row r="33">
          <cell r="A33" t="str">
            <v>Glass</v>
          </cell>
          <cell r="B33"/>
          <cell r="C33"/>
          <cell r="D33"/>
          <cell r="E33"/>
          <cell r="F33"/>
          <cell r="G33"/>
          <cell r="H33"/>
          <cell r="I33"/>
        </row>
        <row r="34">
          <cell r="A34" t="str">
            <v xml:space="preserve">Glass Beverage Containers (non-MA deposit containers) </v>
          </cell>
          <cell r="B34">
            <v>1.2E-2</v>
          </cell>
          <cell r="C34">
            <v>3.0000000000000001E-3</v>
          </cell>
          <cell r="D34">
            <v>8.0000000000000004E-4</v>
          </cell>
          <cell r="E34">
            <v>7.0000000000000001E-3</v>
          </cell>
          <cell r="F34">
            <v>3.0000000000000001E-3</v>
          </cell>
          <cell r="G34">
            <v>5.0000000000000001E-3</v>
          </cell>
          <cell r="H34">
            <v>5.1333333333333326E-3</v>
          </cell>
          <cell r="I34">
            <v>5.5044428352924888E-3</v>
          </cell>
        </row>
        <row r="35">
          <cell r="A35" t="str">
            <v xml:space="preserve">Other Glass Packaging Containers (non-MA deposit containers)  </v>
          </cell>
          <cell r="B35">
            <v>6.0000000000000001E-3</v>
          </cell>
          <cell r="C35">
            <v>3.0000000000000001E-3</v>
          </cell>
          <cell r="D35">
            <v>1.9E-3</v>
          </cell>
          <cell r="E35">
            <v>4.0000000000000001E-3</v>
          </cell>
          <cell r="F35">
            <v>2E-3</v>
          </cell>
          <cell r="G35">
            <v>4.0000000000000001E-3</v>
          </cell>
          <cell r="H35">
            <v>3.4833333333333335E-3</v>
          </cell>
          <cell r="I35">
            <v>3.489136183573023E-3</v>
          </cell>
        </row>
        <row r="36">
          <cell r="A36" t="str">
            <v xml:space="preserve">Glass MA Deposit Beverage Containers </v>
          </cell>
          <cell r="B36">
            <v>5.0000000000000001E-3</v>
          </cell>
          <cell r="C36">
            <v>4.0000000000000001E-3</v>
          </cell>
          <cell r="D36">
            <v>1.6000000000000001E-3</v>
          </cell>
          <cell r="E36">
            <v>2E-3</v>
          </cell>
          <cell r="F36">
            <v>3.0000000000000001E-3</v>
          </cell>
          <cell r="G36">
            <v>3.0000000000000001E-3</v>
          </cell>
          <cell r="H36">
            <v>3.1000000000000003E-3</v>
          </cell>
          <cell r="I36">
            <v>2.8471511604770813E-3</v>
          </cell>
        </row>
        <row r="37">
          <cell r="A37" t="str">
            <v>Remainder/Composite Glass</v>
          </cell>
          <cell r="B37">
            <v>4.0000000000000001E-3</v>
          </cell>
          <cell r="C37">
            <v>3.0000000000000001E-3</v>
          </cell>
          <cell r="D37">
            <v>2.2000000000000001E-3</v>
          </cell>
          <cell r="E37">
            <v>6.0000000000000001E-3</v>
          </cell>
          <cell r="F37">
            <v>4.0000000000000001E-3</v>
          </cell>
          <cell r="G37">
            <v>3.0000000000000001E-3</v>
          </cell>
          <cell r="H37">
            <v>3.7000000000000002E-3</v>
          </cell>
          <cell r="I37">
            <v>4.3134864582380292E-3</v>
          </cell>
        </row>
        <row r="38">
          <cell r="A38" t="str">
            <v>Organic Materials</v>
          </cell>
          <cell r="B38"/>
          <cell r="C38"/>
          <cell r="D38"/>
          <cell r="E38"/>
          <cell r="F38"/>
          <cell r="G38"/>
          <cell r="H38"/>
          <cell r="I38"/>
        </row>
        <row r="39">
          <cell r="A39" t="str">
            <v xml:space="preserve">Food Waste </v>
          </cell>
          <cell r="B39">
            <v>0.311</v>
          </cell>
          <cell r="C39">
            <v>0.24</v>
          </cell>
          <cell r="D39">
            <v>0.2097</v>
          </cell>
          <cell r="E39">
            <v>0.26300000000000001</v>
          </cell>
          <cell r="F39">
            <v>0.26600000000000001</v>
          </cell>
          <cell r="G39">
            <v>0.26</v>
          </cell>
          <cell r="H39">
            <v>0.25828333333333331</v>
          </cell>
          <cell r="I39">
            <v>0.25966211306518394</v>
          </cell>
        </row>
        <row r="40">
          <cell r="A40" t="str">
            <v xml:space="preserve">Branches and Stumps </v>
          </cell>
          <cell r="B40">
            <v>6.0000000000000001E-3</v>
          </cell>
          <cell r="C40">
            <v>0</v>
          </cell>
          <cell r="D40">
            <v>0</v>
          </cell>
          <cell r="E40">
            <v>0</v>
          </cell>
          <cell r="F40">
            <v>2E-3</v>
          </cell>
          <cell r="G40">
            <v>1E-3</v>
          </cell>
          <cell r="H40">
            <v>1.5000000000000002E-3</v>
          </cell>
          <cell r="I40">
            <v>1.2515857308204714E-3</v>
          </cell>
        </row>
        <row r="41">
          <cell r="A41" t="str">
            <v xml:space="preserve">Prunings, Trimings, Leaves and Grass </v>
          </cell>
          <cell r="B41">
            <v>3.6999999999999998E-2</v>
          </cell>
          <cell r="C41">
            <v>2.5000000000000001E-2</v>
          </cell>
          <cell r="D41">
            <v>2.4299999999999999E-2</v>
          </cell>
          <cell r="E41">
            <v>2.1999999999999999E-2</v>
          </cell>
          <cell r="F41">
            <v>0.02</v>
          </cell>
          <cell r="G41">
            <v>0.03</v>
          </cell>
          <cell r="H41">
            <v>2.6383333333333332E-2</v>
          </cell>
          <cell r="I41">
            <v>2.4762442064577485E-2</v>
          </cell>
        </row>
        <row r="42">
          <cell r="A42" t="str">
            <v xml:space="preserve">Manures </v>
          </cell>
          <cell r="B42">
            <v>0</v>
          </cell>
          <cell r="C42">
            <v>2E-3</v>
          </cell>
          <cell r="D42">
            <v>1.1999999999999999E-3</v>
          </cell>
          <cell r="E42">
            <v>0</v>
          </cell>
          <cell r="F42">
            <v>1E-3</v>
          </cell>
          <cell r="G42">
            <v>5.0000000000000001E-3</v>
          </cell>
          <cell r="H42">
            <v>1.5333333333333334E-3</v>
          </cell>
          <cell r="I42">
            <v>7.8933767146793321E-4</v>
          </cell>
        </row>
        <row r="43">
          <cell r="A43" t="str">
            <v xml:space="preserve">Remainder/Composite Organic </v>
          </cell>
          <cell r="B43">
            <v>1.2999999999999999E-2</v>
          </cell>
          <cell r="C43">
            <v>5.3999999999999999E-2</v>
          </cell>
          <cell r="D43">
            <v>3.6499999999999998E-2</v>
          </cell>
          <cell r="E43">
            <v>1.4E-2</v>
          </cell>
          <cell r="F43">
            <v>0.03</v>
          </cell>
          <cell r="G43">
            <v>3.5999999999999997E-2</v>
          </cell>
          <cell r="H43">
            <v>3.0583333333333337E-2</v>
          </cell>
          <cell r="I43">
            <v>2.5970965709984632E-2</v>
          </cell>
        </row>
        <row r="44">
          <cell r="A44" t="str">
            <v>Construction and Demolition (in the MSW stream)</v>
          </cell>
          <cell r="B44"/>
          <cell r="C44"/>
          <cell r="D44"/>
          <cell r="E44"/>
          <cell r="F44"/>
          <cell r="G44"/>
          <cell r="H44"/>
          <cell r="I44"/>
        </row>
        <row r="45">
          <cell r="A45" t="str">
            <v xml:space="preserve">Asphalt Pavement, Brick, and Concrete </v>
          </cell>
          <cell r="B45">
            <v>0</v>
          </cell>
          <cell r="C45">
            <v>0</v>
          </cell>
          <cell r="D45">
            <v>2.5000000000000001E-3</v>
          </cell>
          <cell r="E45">
            <v>0</v>
          </cell>
          <cell r="F45">
            <v>2E-3</v>
          </cell>
          <cell r="G45">
            <v>0</v>
          </cell>
          <cell r="H45">
            <v>7.5000000000000012E-4</v>
          </cell>
          <cell r="I45">
            <v>7.2124724544211862E-4</v>
          </cell>
        </row>
        <row r="46">
          <cell r="A46" t="str">
            <v>Aggregates, Stone, Rock</v>
          </cell>
          <cell r="B46">
            <v>5.0000000000000001E-3</v>
          </cell>
          <cell r="C46">
            <v>2E-3</v>
          </cell>
          <cell r="D46">
            <v>3.0999999999999999E-3</v>
          </cell>
          <cell r="E46">
            <v>4.0000000000000001E-3</v>
          </cell>
          <cell r="F46">
            <v>8.0000000000000002E-3</v>
          </cell>
          <cell r="G46">
            <v>1E-3</v>
          </cell>
          <cell r="H46">
            <v>3.8500000000000006E-3</v>
          </cell>
          <cell r="I46">
            <v>4.3781052655208434E-3</v>
          </cell>
        </row>
        <row r="47">
          <cell r="A47" t="str">
            <v xml:space="preserve">Wood – Treated </v>
          </cell>
          <cell r="B47">
            <v>4.3999999999999997E-2</v>
          </cell>
          <cell r="C47">
            <v>0.05</v>
          </cell>
          <cell r="D47">
            <v>6.4199999999999993E-2</v>
          </cell>
          <cell r="E47">
            <v>5.8999999999999997E-2</v>
          </cell>
          <cell r="F47">
            <v>6.4000000000000001E-2</v>
          </cell>
          <cell r="G47">
            <v>3.5999999999999997E-2</v>
          </cell>
          <cell r="H47">
            <v>5.2866666666666666E-2</v>
          </cell>
          <cell r="I47">
            <v>5.6546111443485265E-2</v>
          </cell>
        </row>
        <row r="48">
          <cell r="A48" t="str">
            <v xml:space="preserve">Wood – Untreated </v>
          </cell>
          <cell r="B48">
            <v>8.0000000000000002E-3</v>
          </cell>
          <cell r="C48">
            <v>3.7999999999999999E-2</v>
          </cell>
          <cell r="D48">
            <v>2.3099999999999999E-2</v>
          </cell>
          <cell r="E48">
            <v>1.7000000000000001E-2</v>
          </cell>
          <cell r="F48">
            <v>1.9E-2</v>
          </cell>
          <cell r="G48">
            <v>1.4E-2</v>
          </cell>
          <cell r="H48">
            <v>1.985E-2</v>
          </cell>
          <cell r="I48">
            <v>1.9590682817442921E-2</v>
          </cell>
        </row>
        <row r="49">
          <cell r="A49" t="str">
            <v xml:space="preserve">Asphalt Roofing </v>
          </cell>
          <cell r="B49">
            <v>6.0000000000000001E-3</v>
          </cell>
          <cell r="C49">
            <v>1E-3</v>
          </cell>
          <cell r="D49">
            <v>0</v>
          </cell>
          <cell r="E49">
            <v>6.0000000000000001E-3</v>
          </cell>
          <cell r="F49">
            <v>0</v>
          </cell>
          <cell r="G49">
            <v>6.0000000000000001E-3</v>
          </cell>
          <cell r="H49">
            <v>3.166666666666667E-3</v>
          </cell>
          <cell r="I49">
            <v>3.3978375764040125E-3</v>
          </cell>
        </row>
        <row r="50">
          <cell r="A50" t="str">
            <v xml:space="preserve">Drywall/Gypsum Board </v>
          </cell>
          <cell r="B50">
            <v>3.0000000000000001E-3</v>
          </cell>
          <cell r="C50">
            <v>8.0000000000000002E-3</v>
          </cell>
          <cell r="D50">
            <v>9.4999999999999998E-3</v>
          </cell>
          <cell r="E50">
            <v>6.0000000000000001E-3</v>
          </cell>
          <cell r="F50">
            <v>2E-3</v>
          </cell>
          <cell r="G50">
            <v>1.2E-2</v>
          </cell>
          <cell r="H50">
            <v>6.7499999999999991E-3</v>
          </cell>
          <cell r="I50">
            <v>5.8134442831891276E-3</v>
          </cell>
        </row>
        <row r="51">
          <cell r="A51" t="str">
            <v xml:space="preserve">Carpet and Carpet Padding </v>
          </cell>
          <cell r="B51">
            <v>2.5999999999999999E-2</v>
          </cell>
          <cell r="C51">
            <v>3.4000000000000002E-2</v>
          </cell>
          <cell r="D51">
            <v>2.5600000000000001E-2</v>
          </cell>
          <cell r="E51">
            <v>4.3999999999999997E-2</v>
          </cell>
          <cell r="F51">
            <v>2.3E-2</v>
          </cell>
          <cell r="G51">
            <v>2.8000000000000001E-2</v>
          </cell>
          <cell r="H51">
            <v>3.0099999999999998E-2</v>
          </cell>
          <cell r="I51">
            <v>3.3126557458232245E-2</v>
          </cell>
        </row>
        <row r="52">
          <cell r="A52" t="str">
            <v xml:space="preserve">Remainder/Composite Construction and Demolition </v>
          </cell>
          <cell r="B52">
            <v>2.9000000000000001E-2</v>
          </cell>
          <cell r="C52">
            <v>1.4E-2</v>
          </cell>
          <cell r="D52">
            <v>2.64E-2</v>
          </cell>
          <cell r="E52">
            <v>3.3000000000000002E-2</v>
          </cell>
          <cell r="F52">
            <v>1.9E-2</v>
          </cell>
          <cell r="G52">
            <v>2.5000000000000001E-2</v>
          </cell>
          <cell r="H52">
            <v>2.4400000000000002E-2</v>
          </cell>
          <cell r="I52">
            <v>2.6178376648355664E-2</v>
          </cell>
        </row>
        <row r="53">
          <cell r="A53" t="str">
            <v>Household Hazardous Waste</v>
          </cell>
          <cell r="B53"/>
          <cell r="C53"/>
          <cell r="D53"/>
          <cell r="E53"/>
          <cell r="F53"/>
          <cell r="G53"/>
          <cell r="H53"/>
          <cell r="I53"/>
        </row>
        <row r="54">
          <cell r="A54" t="str">
            <v xml:space="preserve">Ballasts, CFLs, and Other Fluorescents </v>
          </cell>
          <cell r="B54">
            <v>0</v>
          </cell>
          <cell r="C54">
            <v>0</v>
          </cell>
          <cell r="D54">
            <v>5.0000000000000001E-4</v>
          </cell>
          <cell r="E54">
            <v>0</v>
          </cell>
          <cell r="F54">
            <v>0</v>
          </cell>
          <cell r="G54">
            <v>0</v>
          </cell>
          <cell r="H54">
            <v>8.3333333333333331E-5</v>
          </cell>
          <cell r="I54">
            <v>7.1225664741693138E-5</v>
          </cell>
        </row>
        <row r="55">
          <cell r="A55" t="str">
            <v xml:space="preserve">Batteries – Lead Acid </v>
          </cell>
          <cell r="B55">
            <v>0</v>
          </cell>
          <cell r="C55">
            <v>1E-3</v>
          </cell>
          <cell r="D55">
            <v>1E-4</v>
          </cell>
          <cell r="E55">
            <v>0</v>
          </cell>
          <cell r="F55">
            <v>0</v>
          </cell>
          <cell r="G55">
            <v>0</v>
          </cell>
          <cell r="H55">
            <v>1.8333333333333334E-4</v>
          </cell>
          <cell r="I55">
            <v>1.4466466924728083E-4</v>
          </cell>
        </row>
        <row r="56">
          <cell r="A56" t="str">
            <v xml:space="preserve">Batteries – Other </v>
          </cell>
          <cell r="B56">
            <v>0</v>
          </cell>
          <cell r="C56">
            <v>1E-3</v>
          </cell>
          <cell r="D56">
            <v>4.0000000000000002E-4</v>
          </cell>
          <cell r="E56">
            <v>0</v>
          </cell>
          <cell r="F56">
            <v>1E-3</v>
          </cell>
          <cell r="G56">
            <v>2E-3</v>
          </cell>
          <cell r="H56">
            <v>7.3333333333333334E-4</v>
          </cell>
          <cell r="I56">
            <v>4.3995854600838673E-4</v>
          </cell>
        </row>
        <row r="57">
          <cell r="A57" t="str">
            <v xml:space="preserve">Paint </v>
          </cell>
          <cell r="B57">
            <v>0</v>
          </cell>
          <cell r="C57">
            <v>1E-3</v>
          </cell>
          <cell r="D57">
            <v>1.6000000000000001E-3</v>
          </cell>
          <cell r="E57">
            <v>0</v>
          </cell>
          <cell r="F57">
            <v>2E-3</v>
          </cell>
          <cell r="G57">
            <v>1E-3</v>
          </cell>
          <cell r="H57">
            <v>9.3333333333333332E-4</v>
          </cell>
          <cell r="I57">
            <v>7.5846009373064496E-4</v>
          </cell>
        </row>
        <row r="58">
          <cell r="A58" t="str">
            <v xml:space="preserve">Bio-Hazardous </v>
          </cell>
          <cell r="B58">
            <v>2.5999999999999999E-2</v>
          </cell>
          <cell r="C58">
            <v>2.8000000000000001E-2</v>
          </cell>
          <cell r="D58">
            <v>3.3700000000000001E-2</v>
          </cell>
          <cell r="E58">
            <v>4.3999999999999997E-2</v>
          </cell>
          <cell r="F58">
            <v>2.1000000000000001E-2</v>
          </cell>
          <cell r="G58">
            <v>3.5999999999999997E-2</v>
          </cell>
          <cell r="H58">
            <v>3.1449999999999999E-2</v>
          </cell>
          <cell r="I58">
            <v>3.3412773155717425E-2</v>
          </cell>
        </row>
        <row r="59">
          <cell r="A59" t="str">
            <v xml:space="preserve">Vehicle and Equipment Fluids </v>
          </cell>
          <cell r="B59">
            <v>0</v>
          </cell>
          <cell r="C59">
            <v>0</v>
          </cell>
          <cell r="D59">
            <v>4.0000000000000002E-4</v>
          </cell>
          <cell r="E59">
            <v>3.0000000000000001E-3</v>
          </cell>
          <cell r="F59">
            <v>0</v>
          </cell>
          <cell r="G59">
            <v>0</v>
          </cell>
          <cell r="H59">
            <v>5.6666666666666671E-4</v>
          </cell>
          <cell r="I59">
            <v>1.159957375990901E-3</v>
          </cell>
        </row>
        <row r="60">
          <cell r="A60" t="str">
            <v xml:space="preserve">Empty Metal, Glass, and Plastic Containers (that originally contained toxic materials) </v>
          </cell>
          <cell r="B60">
            <v>0</v>
          </cell>
          <cell r="C60">
            <v>2E-3</v>
          </cell>
          <cell r="D60">
            <v>1.5E-3</v>
          </cell>
          <cell r="E60">
            <v>2E-3</v>
          </cell>
          <cell r="F60">
            <v>1E-3</v>
          </cell>
          <cell r="G60">
            <v>1E-3</v>
          </cell>
          <cell r="H60">
            <v>1.25E-3</v>
          </cell>
          <cell r="I60">
            <v>1.4273929323461198E-3</v>
          </cell>
        </row>
        <row r="61">
          <cell r="A61" t="str">
            <v xml:space="preserve">Other Hazardous or Household Hazardous Waste </v>
          </cell>
          <cell r="B61">
            <v>1E-3</v>
          </cell>
          <cell r="C61">
            <v>1E-3</v>
          </cell>
          <cell r="D61">
            <v>1.1999999999999999E-3</v>
          </cell>
          <cell r="E61">
            <v>3.0000000000000001E-3</v>
          </cell>
          <cell r="F61">
            <v>1E-3</v>
          </cell>
          <cell r="G61">
            <v>0</v>
          </cell>
          <cell r="H61">
            <v>1.1999999999999999E-3</v>
          </cell>
          <cell r="I61">
            <v>1.7288086535037434E-3</v>
          </cell>
        </row>
        <row r="62">
          <cell r="A62" t="str">
            <v>Electronics</v>
          </cell>
          <cell r="B62"/>
          <cell r="C62"/>
          <cell r="D62"/>
          <cell r="E62"/>
          <cell r="F62"/>
          <cell r="G62"/>
          <cell r="H62"/>
          <cell r="I62"/>
        </row>
        <row r="63">
          <cell r="A63" t="str">
            <v xml:space="preserve">Computer-related Electronics </v>
          </cell>
          <cell r="B63">
            <v>1E-3</v>
          </cell>
          <cell r="C63">
            <v>1E-3</v>
          </cell>
          <cell r="D63">
            <v>4.5999999999999999E-3</v>
          </cell>
          <cell r="E63">
            <v>1E-3</v>
          </cell>
          <cell r="F63">
            <v>3.0000000000000001E-3</v>
          </cell>
          <cell r="G63">
            <v>6.0000000000000001E-3</v>
          </cell>
          <cell r="H63">
            <v>2.7666666666666668E-3</v>
          </cell>
          <cell r="I63">
            <v>2.0529412504970024E-3</v>
          </cell>
        </row>
        <row r="64">
          <cell r="A64" t="str">
            <v>Other “brown goods”</v>
          </cell>
          <cell r="B64">
            <v>4.0000000000000001E-3</v>
          </cell>
          <cell r="C64">
            <v>7.0000000000000001E-3</v>
          </cell>
          <cell r="D64">
            <v>4.0000000000000001E-3</v>
          </cell>
          <cell r="E64">
            <v>7.0000000000000001E-3</v>
          </cell>
          <cell r="F64">
            <v>1.0999999999999999E-2</v>
          </cell>
          <cell r="G64">
            <v>1.0999999999999999E-2</v>
          </cell>
          <cell r="H64">
            <v>7.3333333333333332E-3</v>
          </cell>
          <cell r="I64">
            <v>7.0171482388345805E-3</v>
          </cell>
        </row>
        <row r="65">
          <cell r="A65" t="str">
            <v xml:space="preserve">Televisions and Computer Monitors </v>
          </cell>
          <cell r="B65">
            <v>0</v>
          </cell>
          <cell r="C65">
            <v>0</v>
          </cell>
          <cell r="D65">
            <v>8.0000000000000004E-4</v>
          </cell>
          <cell r="E65">
            <v>4.0000000000000001E-3</v>
          </cell>
          <cell r="F65">
            <v>0</v>
          </cell>
          <cell r="G65">
            <v>0</v>
          </cell>
          <cell r="H65">
            <v>8.0000000000000004E-4</v>
          </cell>
          <cell r="I65">
            <v>1.5845968558501045E-3</v>
          </cell>
        </row>
        <row r="66">
          <cell r="A66" t="str">
            <v>Other Materials</v>
          </cell>
          <cell r="B66"/>
          <cell r="C66"/>
          <cell r="D66"/>
          <cell r="E66"/>
          <cell r="F66"/>
          <cell r="G66"/>
          <cell r="H66"/>
          <cell r="I66"/>
        </row>
        <row r="67">
          <cell r="A67" t="str">
            <v xml:space="preserve">Tires and other rubber </v>
          </cell>
          <cell r="B67">
            <v>8.9999999999999993E-3</v>
          </cell>
          <cell r="C67">
            <v>8.9999999999999993E-3</v>
          </cell>
          <cell r="D67">
            <v>4.1999999999999997E-3</v>
          </cell>
          <cell r="E67">
            <v>6.0000000000000001E-3</v>
          </cell>
          <cell r="F67">
            <v>8.9999999999999993E-3</v>
          </cell>
          <cell r="G67">
            <v>5.0000000000000001E-3</v>
          </cell>
          <cell r="H67">
            <v>7.0333333333333324E-3</v>
          </cell>
          <cell r="I67">
            <v>7.0732587401836728E-3</v>
          </cell>
        </row>
        <row r="68">
          <cell r="A68" t="str">
            <v xml:space="preserve">Textiles </v>
          </cell>
          <cell r="B68">
            <v>5.3999999999999999E-2</v>
          </cell>
          <cell r="C68">
            <v>5.5E-2</v>
          </cell>
          <cell r="D68">
            <v>8.5300000000000001E-2</v>
          </cell>
          <cell r="E68">
            <v>5.0999999999999997E-2</v>
          </cell>
          <cell r="F68">
            <v>5.8000000000000003E-2</v>
          </cell>
          <cell r="G68">
            <v>5.7000000000000002E-2</v>
          </cell>
          <cell r="H68">
            <v>6.0049999999999999E-2</v>
          </cell>
          <cell r="I68">
            <v>5.8321405673972586E-2</v>
          </cell>
        </row>
        <row r="69">
          <cell r="A69" t="str">
            <v xml:space="preserve">Bulky Materials </v>
          </cell>
          <cell r="B69">
            <v>1E-3</v>
          </cell>
          <cell r="C69">
            <v>8.9999999999999993E-3</v>
          </cell>
          <cell r="D69">
            <v>0</v>
          </cell>
          <cell r="E69">
            <v>8.0000000000000002E-3</v>
          </cell>
          <cell r="F69">
            <v>2.1000000000000001E-2</v>
          </cell>
          <cell r="G69">
            <v>0.01</v>
          </cell>
          <cell r="H69">
            <v>8.1666666666666676E-3</v>
          </cell>
          <cell r="I69">
            <v>8.4407023914273103E-3</v>
          </cell>
        </row>
        <row r="70">
          <cell r="A70" t="str">
            <v>Mattresses</v>
          </cell>
          <cell r="B70">
            <v>1E-3</v>
          </cell>
          <cell r="C70">
            <v>0</v>
          </cell>
          <cell r="D70">
            <v>2.7000000000000001E-3</v>
          </cell>
          <cell r="E70">
            <v>0</v>
          </cell>
          <cell r="F70">
            <v>1E-3</v>
          </cell>
          <cell r="G70">
            <v>0</v>
          </cell>
          <cell r="H70">
            <v>7.8333333333333336E-4</v>
          </cell>
          <cell r="I70">
            <v>7.090892672323339E-4</v>
          </cell>
        </row>
        <row r="71">
          <cell r="A71" t="str">
            <v xml:space="preserve">Restaurant Fats, Oils and Grease 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4.0000000000000001E-3</v>
          </cell>
          <cell r="G71">
            <v>0</v>
          </cell>
          <cell r="H71">
            <v>6.6666666666666664E-4</v>
          </cell>
          <cell r="I71">
            <v>7.3023784346730599E-4</v>
          </cell>
        </row>
        <row r="72">
          <cell r="A72" t="str">
            <v xml:space="preserve">Other Miscellaneous </v>
          </cell>
          <cell r="B72">
            <v>1.4999999999999999E-2</v>
          </cell>
          <cell r="C72">
            <v>1.7999999999999999E-2</v>
          </cell>
          <cell r="D72">
            <v>8.0000000000000002E-3</v>
          </cell>
          <cell r="E72">
            <v>4.0000000000000001E-3</v>
          </cell>
          <cell r="F72">
            <v>0.01</v>
          </cell>
          <cell r="G72">
            <v>1.7000000000000001E-2</v>
          </cell>
          <cell r="H72">
            <v>1.2000000000000002E-2</v>
          </cell>
          <cell r="I72">
            <v>9.5070525865039151E-3</v>
          </cell>
        </row>
        <row r="73">
          <cell r="A73" t="str">
            <v>Total</v>
          </cell>
          <cell r="B73">
            <v>1.0000000000000002</v>
          </cell>
          <cell r="C73">
            <v>0.99500000000000044</v>
          </cell>
          <cell r="D73">
            <v>1.0000999999999998</v>
          </cell>
          <cell r="E73">
            <v>0.99900000000000044</v>
          </cell>
          <cell r="F73">
            <v>1.0000000000000004</v>
          </cell>
          <cell r="G73">
            <v>1.0000000000000004</v>
          </cell>
          <cell r="H73">
            <v>0.99901666666666666</v>
          </cell>
          <cell r="I73">
            <v>0.99899448850338801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0E300-CA42-4BF1-9502-E0A8A02C7A72}">
  <dimension ref="A1:F79"/>
  <sheetViews>
    <sheetView tabSelected="1" workbookViewId="0">
      <pane xSplit="1" ySplit="1" topLeftCell="B43" activePane="bottomRight" state="frozen"/>
      <selection pane="topRight" activeCell="B1" sqref="B1"/>
      <selection pane="bottomLeft" activeCell="A2" sqref="A2"/>
      <selection pane="bottomRight" activeCell="F55" sqref="F55"/>
    </sheetView>
  </sheetViews>
  <sheetFormatPr defaultRowHeight="15" x14ac:dyDescent="0.25"/>
  <cols>
    <col min="1" max="1" width="51" customWidth="1"/>
    <col min="2" max="2" width="15.7109375" bestFit="1" customWidth="1"/>
    <col min="3" max="3" width="19.5703125" bestFit="1" customWidth="1"/>
    <col min="4" max="4" width="15.7109375" bestFit="1" customWidth="1"/>
    <col min="5" max="5" width="19.5703125" bestFit="1" customWidth="1"/>
    <col min="6" max="6" width="15.710937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6" t="s">
        <v>6</v>
      </c>
      <c r="B2" s="5">
        <f>SUM(B3:B10)</f>
        <v>0.25788536068921158</v>
      </c>
      <c r="C2" s="5">
        <f t="shared" ref="C2:F2" si="0">SUM(C3:C10)</f>
        <v>0.24707059178229565</v>
      </c>
      <c r="D2" s="5">
        <f t="shared" si="0"/>
        <v>0.21739604530688642</v>
      </c>
      <c r="E2" s="5">
        <f t="shared" si="0"/>
        <v>0.21000000000000002</v>
      </c>
      <c r="F2" s="5">
        <f t="shared" si="0"/>
        <v>0.21837617212513694</v>
      </c>
    </row>
    <row r="3" spans="1:6" x14ac:dyDescent="0.25">
      <c r="A3" s="6" t="s">
        <v>7</v>
      </c>
      <c r="B3" s="2">
        <v>8.6942001843264713E-2</v>
      </c>
      <c r="C3" s="2">
        <v>7.2972372112739728E-2</v>
      </c>
      <c r="D3" s="2">
        <v>9.2236698278679821E-2</v>
      </c>
      <c r="E3" s="2">
        <v>5.3999999999999999E-2</v>
      </c>
      <c r="F3" s="2">
        <v>5.7852964372042993E-2</v>
      </c>
    </row>
    <row r="4" spans="1:6" x14ac:dyDescent="0.25">
      <c r="A4" s="6" t="s">
        <v>8</v>
      </c>
      <c r="B4" s="2">
        <v>1.0368204438872989E-2</v>
      </c>
      <c r="C4" s="2">
        <v>6.124280050412401E-3</v>
      </c>
      <c r="D4" s="2">
        <v>2.7467845776730053E-3</v>
      </c>
      <c r="E4" s="2">
        <v>4.0000000000000001E-3</v>
      </c>
      <c r="F4" s="2">
        <v>4.7169589020687351E-3</v>
      </c>
    </row>
    <row r="5" spans="1:6" x14ac:dyDescent="0.25">
      <c r="A5" s="6" t="s">
        <v>9</v>
      </c>
      <c r="B5" s="2">
        <v>1.098575163600414E-2</v>
      </c>
      <c r="C5" s="2">
        <v>1.0526211296107124E-2</v>
      </c>
      <c r="D5" s="2">
        <v>5.4231682849074205E-3</v>
      </c>
      <c r="E5" s="2">
        <v>5.0000000000000001E-3</v>
      </c>
      <c r="F5" s="2">
        <v>5.3784119852849218E-3</v>
      </c>
    </row>
    <row r="6" spans="1:6" x14ac:dyDescent="0.25">
      <c r="A6" s="6" t="s">
        <v>10</v>
      </c>
      <c r="B6" s="2">
        <v>1.653940840199062E-2</v>
      </c>
      <c r="C6" s="2">
        <v>1.3167867728484012E-2</v>
      </c>
      <c r="D6" s="2">
        <v>8.3710426454367444E-3</v>
      </c>
      <c r="E6" s="2">
        <v>6.0000000000000001E-3</v>
      </c>
      <c r="F6" s="2">
        <v>4.2465493169024527E-3</v>
      </c>
    </row>
    <row r="7" spans="1:6" x14ac:dyDescent="0.25">
      <c r="A7" s="6" t="s">
        <v>11</v>
      </c>
      <c r="B7" s="2">
        <v>1.8665628038111646E-2</v>
      </c>
      <c r="C7" s="2">
        <v>1.4232330339398337E-2</v>
      </c>
      <c r="D7" s="2">
        <v>7.1469349793393273E-3</v>
      </c>
      <c r="E7" s="2">
        <v>7.0000000000000001E-3</v>
      </c>
      <c r="F7" s="2">
        <v>2.9273239702281408E-3</v>
      </c>
    </row>
    <row r="8" spans="1:6" x14ac:dyDescent="0.25">
      <c r="A8" s="6" t="s">
        <v>12</v>
      </c>
      <c r="B8" s="2">
        <v>3.6352871589065576E-2</v>
      </c>
      <c r="C8" s="2">
        <v>3.515082336007104E-2</v>
      </c>
      <c r="D8" s="2">
        <v>3.6120131205216642E-2</v>
      </c>
      <c r="E8" s="2">
        <v>0.03</v>
      </c>
      <c r="F8" s="2">
        <v>3.9360553243748035E-2</v>
      </c>
    </row>
    <row r="9" spans="1:6" x14ac:dyDescent="0.25">
      <c r="A9" s="6" t="s">
        <v>13</v>
      </c>
      <c r="B9" s="2">
        <v>6.1653590015769852E-2</v>
      </c>
      <c r="C9" s="2">
        <v>7.817662550816519E-2</v>
      </c>
      <c r="D9" s="2">
        <v>5.8312916414835145E-2</v>
      </c>
      <c r="E9" s="2">
        <v>8.6999999999999994E-2</v>
      </c>
      <c r="F9" s="2">
        <v>7.234854581650163E-2</v>
      </c>
    </row>
    <row r="10" spans="1:6" x14ac:dyDescent="0.25">
      <c r="A10" s="6" t="s">
        <v>14</v>
      </c>
      <c r="B10" s="2">
        <v>1.6377904726132039E-2</v>
      </c>
      <c r="C10" s="2">
        <v>1.672008138691786E-2</v>
      </c>
      <c r="D10" s="2">
        <v>7.0383689207983192E-3</v>
      </c>
      <c r="E10" s="2">
        <v>1.7000000000000001E-2</v>
      </c>
      <c r="F10" s="2">
        <v>3.154486451836002E-2</v>
      </c>
    </row>
    <row r="11" spans="1:6" x14ac:dyDescent="0.25">
      <c r="A11" s="1" t="s">
        <v>15</v>
      </c>
      <c r="B11" s="4">
        <f>SUM(B12:B26)</f>
        <v>0.13946833928547392</v>
      </c>
      <c r="C11" s="4">
        <f t="shared" ref="C11:F11" si="1">SUM(C12:C26)</f>
        <v>0.14407894946887895</v>
      </c>
      <c r="D11" s="4">
        <f t="shared" si="1"/>
        <v>0.13076980161061069</v>
      </c>
      <c r="E11" s="4">
        <f t="shared" si="1"/>
        <v>0.159</v>
      </c>
      <c r="F11" s="4">
        <f t="shared" si="1"/>
        <v>0.14980053763477602</v>
      </c>
    </row>
    <row r="12" spans="1:6" x14ac:dyDescent="0.25">
      <c r="A12" s="6" t="s">
        <v>16</v>
      </c>
      <c r="B12" s="2">
        <v>5.7353772536406448E-3</v>
      </c>
      <c r="C12" s="2">
        <v>6.0426335583200251E-3</v>
      </c>
      <c r="D12" s="2">
        <v>6.6427977430906894E-3</v>
      </c>
      <c r="E12" s="2">
        <v>8.0000000000000002E-3</v>
      </c>
      <c r="F12" s="2">
        <v>8.0860574429305505E-3</v>
      </c>
    </row>
    <row r="13" spans="1:6" ht="30" x14ac:dyDescent="0.25">
      <c r="A13" s="6" t="s">
        <v>17</v>
      </c>
      <c r="B13" s="2">
        <v>1.9601698535271074E-3</v>
      </c>
      <c r="C13" s="2">
        <v>1.9172213081602222E-3</v>
      </c>
      <c r="D13" s="2">
        <v>1.8239497817611281E-3</v>
      </c>
      <c r="E13" s="2">
        <v>4.0000000000000001E-3</v>
      </c>
      <c r="F13" s="2">
        <v>5.4894724864532028E-3</v>
      </c>
    </row>
    <row r="14" spans="1:6" x14ac:dyDescent="0.25">
      <c r="A14" s="6" t="s">
        <v>18</v>
      </c>
      <c r="B14" s="2">
        <v>1.3868570694980404E-3</v>
      </c>
      <c r="C14" s="2">
        <v>1.7572108983615969E-3</v>
      </c>
      <c r="D14" s="2">
        <v>1.2295953542142907E-3</v>
      </c>
      <c r="E14" s="2">
        <v>1E-3</v>
      </c>
      <c r="F14" s="2">
        <v>1.2367038416249733E-3</v>
      </c>
    </row>
    <row r="15" spans="1:6" ht="30" x14ac:dyDescent="0.25">
      <c r="A15" s="6" t="s">
        <v>19</v>
      </c>
      <c r="B15" s="2">
        <v>6.4100318385071587E-3</v>
      </c>
      <c r="C15" s="2">
        <v>5.6437387274691914E-3</v>
      </c>
      <c r="D15" s="2">
        <v>4.4058195445298787E-3</v>
      </c>
      <c r="E15" s="2">
        <v>5.0000000000000001E-3</v>
      </c>
      <c r="F15" s="2">
        <v>6.0396050328683669E-3</v>
      </c>
    </row>
    <row r="16" spans="1:6" x14ac:dyDescent="0.25">
      <c r="A16" s="6" t="s">
        <v>20</v>
      </c>
      <c r="B16" s="2">
        <v>4.3042102543173408E-3</v>
      </c>
      <c r="C16" s="2">
        <v>5.656896189758823E-3</v>
      </c>
      <c r="D16" s="2">
        <v>3.6569836949220222E-3</v>
      </c>
      <c r="E16" s="2">
        <v>4.0000000000000001E-3</v>
      </c>
      <c r="F16" s="2" t="s">
        <v>21</v>
      </c>
    </row>
    <row r="17" spans="1:6" x14ac:dyDescent="0.25">
      <c r="A17" s="6" t="s">
        <v>22</v>
      </c>
      <c r="B17" s="2"/>
      <c r="C17" s="2"/>
      <c r="D17" s="2"/>
      <c r="E17" s="2"/>
      <c r="F17" s="2">
        <v>8.7444222185925815E-3</v>
      </c>
    </row>
    <row r="18" spans="1:6" ht="30" x14ac:dyDescent="0.25">
      <c r="A18" s="6" t="s">
        <v>23</v>
      </c>
      <c r="B18" s="2">
        <v>3.4281804770883908E-3</v>
      </c>
      <c r="C18" s="2">
        <v>6.646037334420817E-3</v>
      </c>
      <c r="D18" s="2">
        <v>5.0500323625476042E-3</v>
      </c>
      <c r="E18" s="2">
        <v>8.9999999999999993E-3</v>
      </c>
      <c r="F18" s="2" t="s">
        <v>21</v>
      </c>
    </row>
    <row r="19" spans="1:6" x14ac:dyDescent="0.25">
      <c r="A19" s="6" t="s">
        <v>24</v>
      </c>
      <c r="B19" s="2"/>
      <c r="C19" s="2"/>
      <c r="D19" s="2"/>
      <c r="E19" s="2"/>
      <c r="F19" s="2">
        <v>2.5610181642236073E-3</v>
      </c>
    </row>
    <row r="20" spans="1:6" x14ac:dyDescent="0.25">
      <c r="A20" s="6" t="s">
        <v>25</v>
      </c>
      <c r="B20" s="2">
        <v>5.0290663867513467E-3</v>
      </c>
      <c r="C20" s="2">
        <v>9.9553378053434723E-3</v>
      </c>
      <c r="D20" s="2">
        <v>3.5797826080301975E-3</v>
      </c>
      <c r="E20" s="2">
        <v>4.0000000000000001E-3</v>
      </c>
      <c r="F20" s="2">
        <v>4.1642615363902949E-3</v>
      </c>
    </row>
    <row r="21" spans="1:6" x14ac:dyDescent="0.25">
      <c r="A21" s="6" t="s">
        <v>26</v>
      </c>
      <c r="B21" s="2">
        <v>2.0366295507444473E-3</v>
      </c>
      <c r="C21" s="2">
        <v>2.2765062515804181E-3</v>
      </c>
      <c r="D21" s="2">
        <v>1.8417610871911314E-3</v>
      </c>
      <c r="E21" s="2">
        <v>1E-3</v>
      </c>
      <c r="F21" s="2">
        <v>1.7827079379550198E-3</v>
      </c>
    </row>
    <row r="22" spans="1:6" x14ac:dyDescent="0.25">
      <c r="A22" s="6" t="s">
        <v>27</v>
      </c>
      <c r="B22" s="2">
        <v>2.6695479798784054E-2</v>
      </c>
      <c r="C22" s="2">
        <v>2.1595038711438638E-2</v>
      </c>
      <c r="D22" s="2">
        <v>1.6179484253571359E-2</v>
      </c>
      <c r="E22" s="2">
        <v>8.9999999999999993E-3</v>
      </c>
      <c r="F22" s="2">
        <v>1.7812573423333224E-2</v>
      </c>
    </row>
    <row r="23" spans="1:6" ht="30" x14ac:dyDescent="0.25">
      <c r="A23" s="6" t="s">
        <v>28</v>
      </c>
      <c r="B23" s="2">
        <v>5.0199554582666672E-3</v>
      </c>
      <c r="C23" s="2">
        <v>1.282118152555867E-2</v>
      </c>
      <c r="D23" s="2">
        <v>4.7827410176499172E-3</v>
      </c>
      <c r="E23" s="2">
        <v>8.0000000000000002E-3</v>
      </c>
      <c r="F23" s="2">
        <v>9.9417902889504996E-3</v>
      </c>
    </row>
    <row r="24" spans="1:6" x14ac:dyDescent="0.25">
      <c r="A24" s="6" t="s">
        <v>29</v>
      </c>
      <c r="B24" s="2">
        <v>8.7216056300015461E-3</v>
      </c>
      <c r="C24" s="2">
        <v>7.3470051371551338E-3</v>
      </c>
      <c r="D24" s="2">
        <v>4.9855154216127398E-3</v>
      </c>
      <c r="E24" s="2">
        <v>6.0000000000000001E-3</v>
      </c>
      <c r="F24" s="2">
        <v>2.5202827793537859E-3</v>
      </c>
    </row>
    <row r="25" spans="1:6" x14ac:dyDescent="0.25">
      <c r="A25" s="6" t="s">
        <v>30</v>
      </c>
      <c r="B25" s="2">
        <v>3.7069417926947748E-2</v>
      </c>
      <c r="C25" s="2">
        <v>4.4416236669991276E-2</v>
      </c>
      <c r="D25" s="2">
        <v>4.8443758721987182E-2</v>
      </c>
      <c r="E25" s="2">
        <v>6.5000000000000002E-2</v>
      </c>
      <c r="F25" s="2">
        <v>5.6827259798491181E-2</v>
      </c>
    </row>
    <row r="26" spans="1:6" x14ac:dyDescent="0.25">
      <c r="A26" s="6" t="s">
        <v>31</v>
      </c>
      <c r="B26" s="2">
        <v>3.1671357787399414E-2</v>
      </c>
      <c r="C26" s="2">
        <v>1.8003905351320643E-2</v>
      </c>
      <c r="D26" s="2">
        <v>2.8147580019502561E-2</v>
      </c>
      <c r="E26" s="2">
        <v>3.5000000000000003E-2</v>
      </c>
      <c r="F26" s="2">
        <v>2.4594382683608737E-2</v>
      </c>
    </row>
    <row r="27" spans="1:6" x14ac:dyDescent="0.25">
      <c r="A27" s="1" t="s">
        <v>32</v>
      </c>
      <c r="B27" s="4">
        <f>SUM(B28:B34)</f>
        <v>5.4662944239436601E-2</v>
      </c>
      <c r="C27" s="4">
        <f t="shared" ref="C27:F27" si="2">SUM(C28:C34)</f>
        <v>3.9338582724697715E-2</v>
      </c>
      <c r="D27" s="4">
        <f t="shared" si="2"/>
        <v>3.790594402894841E-2</v>
      </c>
      <c r="E27" s="4">
        <f t="shared" si="2"/>
        <v>0.04</v>
      </c>
      <c r="F27" s="4">
        <f t="shared" si="2"/>
        <v>4.7843733961337037E-2</v>
      </c>
    </row>
    <row r="28" spans="1:6" ht="30" x14ac:dyDescent="0.25">
      <c r="A28" s="6" t="s">
        <v>33</v>
      </c>
      <c r="B28" s="2">
        <v>5.7181952291160973E-4</v>
      </c>
      <c r="C28" s="2">
        <v>8.252045907748526E-4</v>
      </c>
      <c r="D28" s="2">
        <v>3.2157539453227702E-4</v>
      </c>
      <c r="E28" s="2">
        <v>0</v>
      </c>
      <c r="F28" s="2">
        <v>6.5101509573480053E-4</v>
      </c>
    </row>
    <row r="29" spans="1:6" x14ac:dyDescent="0.25">
      <c r="A29" s="6" t="s">
        <v>34</v>
      </c>
      <c r="B29" s="2">
        <v>1.2417247625573641E-3</v>
      </c>
      <c r="C29" s="2">
        <v>1.3798788385294013E-3</v>
      </c>
      <c r="D29" s="2">
        <v>1.3457651659265059E-3</v>
      </c>
      <c r="E29" s="2">
        <v>2E-3</v>
      </c>
      <c r="F29" s="2">
        <v>2.8573313305008466E-3</v>
      </c>
    </row>
    <row r="30" spans="1:6" x14ac:dyDescent="0.25">
      <c r="A30" s="6" t="s">
        <v>35</v>
      </c>
      <c r="B30" s="2">
        <v>8.0012092525715908E-3</v>
      </c>
      <c r="C30" s="2">
        <v>6.5562856872646968E-3</v>
      </c>
      <c r="D30" s="2">
        <v>5.9087932255987583E-3</v>
      </c>
      <c r="E30" s="2">
        <v>6.0000000000000001E-3</v>
      </c>
      <c r="F30" s="2">
        <v>8.184032103637013E-3</v>
      </c>
    </row>
    <row r="31" spans="1:6" x14ac:dyDescent="0.25">
      <c r="A31" s="6" t="s">
        <v>36</v>
      </c>
      <c r="B31" s="2">
        <v>4.4746754668821397E-3</v>
      </c>
      <c r="C31" s="2">
        <v>3.6397797173927482E-3</v>
      </c>
      <c r="D31" s="2">
        <v>3.2614228909159364E-3</v>
      </c>
      <c r="E31" s="2">
        <v>3.0000000000000001E-3</v>
      </c>
      <c r="F31" s="2">
        <v>3.993152622806184E-3</v>
      </c>
    </row>
    <row r="32" spans="1:6" x14ac:dyDescent="0.25">
      <c r="A32" s="6" t="s">
        <v>37</v>
      </c>
      <c r="B32" s="2">
        <v>1.8137060554233649E-2</v>
      </c>
      <c r="C32" s="2">
        <v>8.6962568993422095E-3</v>
      </c>
      <c r="D32" s="2">
        <v>8.1401218382743321E-3</v>
      </c>
      <c r="E32" s="2">
        <v>2.1000000000000001E-2</v>
      </c>
      <c r="F32" s="2">
        <v>1.6420760889547387E-2</v>
      </c>
    </row>
    <row r="33" spans="1:6" x14ac:dyDescent="0.25">
      <c r="A33" s="6" t="s">
        <v>38</v>
      </c>
      <c r="B33" s="2">
        <v>5.3270527497444736E-3</v>
      </c>
      <c r="C33" s="2">
        <v>2.6629619767349049E-3</v>
      </c>
      <c r="D33" s="2">
        <v>2.3383316434970329E-3</v>
      </c>
      <c r="E33" s="2">
        <v>0</v>
      </c>
      <c r="F33" s="2">
        <v>1.2293186246336095E-3</v>
      </c>
    </row>
    <row r="34" spans="1:6" x14ac:dyDescent="0.25">
      <c r="A34" s="6" t="s">
        <v>39</v>
      </c>
      <c r="B34" s="2">
        <v>1.6909401930535778E-2</v>
      </c>
      <c r="C34" s="2">
        <v>1.55782150146589E-2</v>
      </c>
      <c r="D34" s="2">
        <v>1.6589933870203567E-2</v>
      </c>
      <c r="E34" s="2">
        <v>8.0000000000000002E-3</v>
      </c>
      <c r="F34" s="2">
        <v>1.4508123294477196E-2</v>
      </c>
    </row>
    <row r="35" spans="1:6" x14ac:dyDescent="0.25">
      <c r="A35" s="1" t="s">
        <v>40</v>
      </c>
      <c r="B35" s="4">
        <f>SUM(B36:B39)</f>
        <v>2.1442043049128882E-2</v>
      </c>
      <c r="C35" s="4">
        <f t="shared" ref="C35:F35" si="3">SUM(C36:C39)</f>
        <v>1.8900659197815015E-2</v>
      </c>
      <c r="D35" s="4">
        <f t="shared" si="3"/>
        <v>1.6154216637580623E-2</v>
      </c>
      <c r="E35" s="4">
        <f t="shared" si="3"/>
        <v>2.7E-2</v>
      </c>
      <c r="F35" s="4">
        <f t="shared" si="3"/>
        <v>2.3265189532147717E-2</v>
      </c>
    </row>
    <row r="36" spans="1:6" ht="30" x14ac:dyDescent="0.25">
      <c r="A36" s="6" t="s">
        <v>41</v>
      </c>
      <c r="B36" s="2">
        <v>6.950996213328833E-3</v>
      </c>
      <c r="C36" s="2">
        <v>6.8228667458580467E-3</v>
      </c>
      <c r="D36" s="2">
        <v>5.5044428352924888E-3</v>
      </c>
      <c r="E36" s="2">
        <v>1.2999999999999999E-2</v>
      </c>
      <c r="F36" s="2">
        <v>8.2391996369752217E-3</v>
      </c>
    </row>
    <row r="37" spans="1:6" ht="30" x14ac:dyDescent="0.25">
      <c r="A37" s="6" t="s">
        <v>42</v>
      </c>
      <c r="B37" s="2">
        <v>4.6068931008250037E-3</v>
      </c>
      <c r="C37" s="2">
        <v>3.8396632778926595E-3</v>
      </c>
      <c r="D37" s="2">
        <v>3.489136183573023E-3</v>
      </c>
      <c r="E37" s="2">
        <v>5.0000000000000001E-3</v>
      </c>
      <c r="F37" s="2">
        <v>5.2230090872373413E-3</v>
      </c>
    </row>
    <row r="38" spans="1:6" x14ac:dyDescent="0.25">
      <c r="A38" s="6" t="s">
        <v>43</v>
      </c>
      <c r="B38" s="2">
        <v>3.6312843457444524E-3</v>
      </c>
      <c r="C38" s="2">
        <v>4.1708535028771154E-3</v>
      </c>
      <c r="D38" s="2">
        <v>2.8471511604770813E-3</v>
      </c>
      <c r="E38" s="2">
        <v>4.0000000000000001E-3</v>
      </c>
      <c r="F38" s="2">
        <v>4.3896406724432619E-3</v>
      </c>
    </row>
    <row r="39" spans="1:6" x14ac:dyDescent="0.25">
      <c r="A39" s="6" t="s">
        <v>44</v>
      </c>
      <c r="B39" s="2">
        <v>6.2528693892305925E-3</v>
      </c>
      <c r="C39" s="2">
        <v>4.067275671187193E-3</v>
      </c>
      <c r="D39" s="2">
        <v>4.3134864582380292E-3</v>
      </c>
      <c r="E39" s="2">
        <v>5.0000000000000001E-3</v>
      </c>
      <c r="F39" s="2">
        <v>5.4133401354918911E-3</v>
      </c>
    </row>
    <row r="40" spans="1:6" x14ac:dyDescent="0.25">
      <c r="A40" s="1" t="s">
        <v>45</v>
      </c>
      <c r="B40" s="4">
        <f>SUM(B41:B45)</f>
        <v>0.20688791216945429</v>
      </c>
      <c r="C40" s="4">
        <f t="shared" ref="C40:F40" si="4">SUM(C41:C45)</f>
        <v>0.26603176464196532</v>
      </c>
      <c r="D40" s="4">
        <f t="shared" si="4"/>
        <v>0.31243644424203448</v>
      </c>
      <c r="E40" s="4">
        <f t="shared" si="4"/>
        <v>0.28199999999999997</v>
      </c>
      <c r="F40" s="4">
        <f t="shared" si="4"/>
        <v>0.2960771393483459</v>
      </c>
    </row>
    <row r="41" spans="1:6" x14ac:dyDescent="0.25">
      <c r="A41" s="6" t="s">
        <v>46</v>
      </c>
      <c r="B41" s="2">
        <v>0.15086676092029275</v>
      </c>
      <c r="C41" s="2">
        <v>0.1883906541874287</v>
      </c>
      <c r="D41" s="2">
        <v>0.25966211306518394</v>
      </c>
      <c r="E41" s="2">
        <v>0.215</v>
      </c>
      <c r="F41" s="2">
        <v>0.21627344677402049</v>
      </c>
    </row>
    <row r="42" spans="1:6" x14ac:dyDescent="0.25">
      <c r="A42" s="6" t="s">
        <v>47</v>
      </c>
      <c r="B42" s="2">
        <v>1.0442870449748055E-2</v>
      </c>
      <c r="C42" s="2">
        <v>1.5089348535753163E-3</v>
      </c>
      <c r="D42" s="2">
        <v>1.2515857308204714E-3</v>
      </c>
      <c r="E42" s="2">
        <v>1E-3</v>
      </c>
      <c r="F42" s="2">
        <v>3.7073925977662223E-3</v>
      </c>
    </row>
    <row r="43" spans="1:6" x14ac:dyDescent="0.25">
      <c r="A43" s="6" t="s">
        <v>48</v>
      </c>
      <c r="B43" s="2">
        <v>2.3598287806052044E-2</v>
      </c>
      <c r="C43" s="2">
        <v>4.0591288970509815E-2</v>
      </c>
      <c r="D43" s="2">
        <v>2.4762442064577485E-2</v>
      </c>
      <c r="E43" s="2">
        <v>2.5000000000000001E-2</v>
      </c>
      <c r="F43" s="2">
        <v>1.3441746209322876E-2</v>
      </c>
    </row>
    <row r="44" spans="1:6" x14ac:dyDescent="0.25">
      <c r="A44" s="6" t="s">
        <v>49</v>
      </c>
      <c r="B44" s="2">
        <v>7.6722281997174359E-3</v>
      </c>
      <c r="C44" s="2">
        <v>3.6561845405100129E-3</v>
      </c>
      <c r="D44" s="2">
        <v>7.8933767146793321E-4</v>
      </c>
      <c r="E44" s="2">
        <v>3.0000000000000001E-3</v>
      </c>
      <c r="F44" s="2">
        <v>2.4555844787771969E-3</v>
      </c>
    </row>
    <row r="45" spans="1:6" x14ac:dyDescent="0.25">
      <c r="A45" s="6" t="s">
        <v>50</v>
      </c>
      <c r="B45" s="2">
        <v>1.4307764793643986E-2</v>
      </c>
      <c r="C45" s="2">
        <v>3.1884702089941465E-2</v>
      </c>
      <c r="D45" s="2">
        <v>2.5970965709984632E-2</v>
      </c>
      <c r="E45" s="2">
        <v>3.7999999999999999E-2</v>
      </c>
      <c r="F45" s="2">
        <v>6.0198969288459123E-2</v>
      </c>
    </row>
    <row r="46" spans="1:6" x14ac:dyDescent="0.25">
      <c r="A46" s="1" t="s">
        <v>51</v>
      </c>
      <c r="B46" s="4">
        <f>SUM(B47:B54)</f>
        <v>0.13880056657242398</v>
      </c>
      <c r="C46" s="4">
        <f t="shared" ref="C46:F46" si="5">SUM(C47:C54)</f>
        <v>0.12670652215469416</v>
      </c>
      <c r="D46" s="4">
        <f t="shared" si="5"/>
        <v>0.14975236273807219</v>
      </c>
      <c r="E46" s="4">
        <f t="shared" si="5"/>
        <v>0.14299999999999999</v>
      </c>
      <c r="F46" s="4">
        <f t="shared" si="5"/>
        <v>0.12146240383636275</v>
      </c>
    </row>
    <row r="47" spans="1:6" x14ac:dyDescent="0.25">
      <c r="A47" s="6" t="s">
        <v>52</v>
      </c>
      <c r="B47" s="2">
        <v>4.0653905872672889E-3</v>
      </c>
      <c r="C47" s="2">
        <v>1.7464687508174576E-3</v>
      </c>
      <c r="D47" s="2">
        <v>7.2124724544211862E-4</v>
      </c>
      <c r="E47" s="2">
        <v>3.0000000000000001E-3</v>
      </c>
      <c r="F47" s="2">
        <v>1.2602440712900843E-3</v>
      </c>
    </row>
    <row r="48" spans="1:6" x14ac:dyDescent="0.25">
      <c r="A48" s="6" t="s">
        <v>53</v>
      </c>
      <c r="B48" s="2">
        <v>6.2237842874652421E-3</v>
      </c>
      <c r="C48" s="2">
        <v>3.6693788931942586E-3</v>
      </c>
      <c r="D48" s="2">
        <v>4.3781052655208434E-3</v>
      </c>
      <c r="E48" s="2">
        <v>1E-3</v>
      </c>
      <c r="F48" s="2">
        <v>6.2343173910874407E-3</v>
      </c>
    </row>
    <row r="49" spans="1:6" x14ac:dyDescent="0.25">
      <c r="A49" s="6" t="s">
        <v>54</v>
      </c>
      <c r="B49" s="2">
        <v>4.211999508812965E-2</v>
      </c>
      <c r="C49" s="2">
        <v>4.0962868476352922E-2</v>
      </c>
      <c r="D49" s="2">
        <v>5.6546111443485265E-2</v>
      </c>
      <c r="E49" s="2">
        <v>5.8999999999999997E-2</v>
      </c>
      <c r="F49" s="2">
        <v>3.3735904599384525E-2</v>
      </c>
    </row>
    <row r="50" spans="1:6" x14ac:dyDescent="0.25">
      <c r="A50" s="6" t="s">
        <v>55</v>
      </c>
      <c r="B50" s="2">
        <v>3.2753792827421642E-2</v>
      </c>
      <c r="C50" s="2">
        <v>2.0495403456831197E-2</v>
      </c>
      <c r="D50" s="2">
        <v>1.9590682817442921E-2</v>
      </c>
      <c r="E50" s="2">
        <v>2.5000000000000001E-2</v>
      </c>
      <c r="F50" s="2">
        <v>2.9793635585175848E-2</v>
      </c>
    </row>
    <row r="51" spans="1:6" x14ac:dyDescent="0.25">
      <c r="A51" s="6" t="s">
        <v>56</v>
      </c>
      <c r="B51" s="2">
        <v>6.7228963093007386E-3</v>
      </c>
      <c r="C51" s="2">
        <v>2.2157655461153406E-3</v>
      </c>
      <c r="D51" s="2">
        <v>3.3978375764040125E-3</v>
      </c>
      <c r="E51" s="2">
        <v>2E-3</v>
      </c>
      <c r="F51" s="2">
        <v>2.5612235274499904E-3</v>
      </c>
    </row>
    <row r="52" spans="1:6" x14ac:dyDescent="0.25">
      <c r="A52" s="6" t="s">
        <v>57</v>
      </c>
      <c r="B52" s="2">
        <v>5.5456473966594691E-3</v>
      </c>
      <c r="C52" s="2">
        <v>8.612279269677503E-3</v>
      </c>
      <c r="D52" s="2">
        <v>5.8134442831891276E-3</v>
      </c>
      <c r="E52" s="2">
        <v>5.0000000000000001E-3</v>
      </c>
      <c r="F52" s="2">
        <v>8.6596116482295354E-3</v>
      </c>
    </row>
    <row r="53" spans="1:6" x14ac:dyDescent="0.25">
      <c r="A53" s="6" t="s">
        <v>58</v>
      </c>
      <c r="B53" s="2">
        <v>2.9037684158200312E-2</v>
      </c>
      <c r="C53" s="2">
        <v>2.555984997011878E-2</v>
      </c>
      <c r="D53" s="2">
        <v>3.3126557458232245E-2</v>
      </c>
      <c r="E53" s="2">
        <v>2.5000000000000001E-2</v>
      </c>
      <c r="F53" s="2">
        <v>1.8099266296306673E-2</v>
      </c>
    </row>
    <row r="54" spans="1:6" x14ac:dyDescent="0.25">
      <c r="A54" s="6" t="s">
        <v>59</v>
      </c>
      <c r="B54" s="2">
        <v>1.2331375917979646E-2</v>
      </c>
      <c r="C54" s="2">
        <v>2.3444507791586713E-2</v>
      </c>
      <c r="D54" s="2">
        <v>2.6178376648355664E-2</v>
      </c>
      <c r="E54" s="2">
        <v>2.3E-2</v>
      </c>
      <c r="F54" s="2">
        <v>2.1118200717438647E-2</v>
      </c>
    </row>
    <row r="55" spans="1:6" x14ac:dyDescent="0.25">
      <c r="A55" s="1" t="s">
        <v>60</v>
      </c>
      <c r="B55" s="4">
        <f>SUM(B56:B64)</f>
        <v>3.1908148352931015E-2</v>
      </c>
      <c r="C55" s="4">
        <f t="shared" ref="C55:F55" si="6">SUM(C56:C64)</f>
        <v>2.5681977969056337E-2</v>
      </c>
      <c r="D55" s="4">
        <f t="shared" si="6"/>
        <v>3.9143241091286189E-2</v>
      </c>
      <c r="E55" s="4">
        <f t="shared" si="6"/>
        <v>3.9000000000000007E-2</v>
      </c>
      <c r="F55" s="4">
        <f t="shared" si="6"/>
        <v>3.802890905996948E-2</v>
      </c>
    </row>
    <row r="56" spans="1:6" x14ac:dyDescent="0.25">
      <c r="A56" s="6" t="s">
        <v>61</v>
      </c>
      <c r="B56" s="2">
        <v>2.3240035157959644E-3</v>
      </c>
      <c r="C56" s="2">
        <v>1.1090158112231313E-3</v>
      </c>
      <c r="D56" s="2">
        <v>7.1225664741693138E-5</v>
      </c>
      <c r="E56" s="2">
        <v>0</v>
      </c>
      <c r="F56" s="2">
        <v>0</v>
      </c>
    </row>
    <row r="57" spans="1:6" x14ac:dyDescent="0.25">
      <c r="A57" s="6" t="s">
        <v>62</v>
      </c>
      <c r="B57" s="2">
        <v>9.3452798600510958E-4</v>
      </c>
      <c r="C57" s="2">
        <v>1.2166217386375908E-4</v>
      </c>
      <c r="D57" s="2">
        <v>1.4466466924728083E-4</v>
      </c>
      <c r="E57" s="2">
        <v>0</v>
      </c>
      <c r="F57" s="2">
        <v>0</v>
      </c>
    </row>
    <row r="58" spans="1:6" x14ac:dyDescent="0.25">
      <c r="A58" s="6" t="s">
        <v>63</v>
      </c>
      <c r="B58" s="2">
        <v>3.8835033061549742E-4</v>
      </c>
      <c r="C58" s="2">
        <v>7.2989221968162922E-4</v>
      </c>
      <c r="D58" s="2">
        <v>4.3995854600838673E-4</v>
      </c>
      <c r="E58" s="2">
        <v>0</v>
      </c>
      <c r="F58" s="2">
        <v>7.2151003819550977E-4</v>
      </c>
    </row>
    <row r="59" spans="1:6" x14ac:dyDescent="0.25">
      <c r="A59" s="6" t="s">
        <v>64</v>
      </c>
      <c r="B59" s="2">
        <v>1.3657918437342297E-3</v>
      </c>
      <c r="C59" s="2">
        <v>1.1634187468936611E-3</v>
      </c>
      <c r="D59" s="2">
        <v>7.5846009373064496E-4</v>
      </c>
      <c r="E59" s="2">
        <v>2E-3</v>
      </c>
      <c r="F59" s="2">
        <v>5.9358685839368372E-4</v>
      </c>
    </row>
    <row r="60" spans="1:6" x14ac:dyDescent="0.25">
      <c r="A60" s="6" t="s">
        <v>65</v>
      </c>
      <c r="B60" s="2">
        <v>2.3563905370322519E-2</v>
      </c>
      <c r="C60" s="2">
        <v>2.0881198173187659E-2</v>
      </c>
      <c r="D60" s="2">
        <v>3.3412773155717425E-2</v>
      </c>
      <c r="E60" s="2">
        <v>3.4000000000000002E-2</v>
      </c>
      <c r="F60" s="2">
        <v>3.4992302125184775E-2</v>
      </c>
    </row>
    <row r="61" spans="1:6" x14ac:dyDescent="0.25">
      <c r="A61" s="6" t="s">
        <v>66</v>
      </c>
      <c r="B61" s="2">
        <v>1.7231202328016407E-3</v>
      </c>
      <c r="C61" s="2">
        <v>1.0248792174943641E-3</v>
      </c>
      <c r="D61" s="2">
        <v>1.159957375990901E-3</v>
      </c>
      <c r="E61" s="2">
        <v>0</v>
      </c>
      <c r="F61" s="2">
        <v>0</v>
      </c>
    </row>
    <row r="62" spans="1:6" ht="30" x14ac:dyDescent="0.25">
      <c r="A62" s="6" t="s">
        <v>67</v>
      </c>
      <c r="B62" s="2">
        <v>1.0946011124598324E-3</v>
      </c>
      <c r="C62" s="2">
        <v>2.8456646743617797E-4</v>
      </c>
      <c r="D62" s="2">
        <v>1.4273929323461198E-3</v>
      </c>
      <c r="E62" s="2">
        <v>2E-3</v>
      </c>
      <c r="F62" s="2">
        <v>1.1834040543689745E-3</v>
      </c>
    </row>
    <row r="63" spans="1:6" x14ac:dyDescent="0.25">
      <c r="A63" s="6" t="s">
        <v>68</v>
      </c>
      <c r="B63" s="2">
        <v>1.254976305807269E-4</v>
      </c>
      <c r="C63" s="2">
        <v>0</v>
      </c>
      <c r="D63" s="2" t="s">
        <v>21</v>
      </c>
      <c r="E63" s="2" t="s">
        <v>21</v>
      </c>
      <c r="F63" s="2" t="s">
        <v>21</v>
      </c>
    </row>
    <row r="64" spans="1:6" x14ac:dyDescent="0.25">
      <c r="A64" s="6" t="s">
        <v>69</v>
      </c>
      <c r="B64" s="2">
        <v>3.8835033061549742E-4</v>
      </c>
      <c r="C64" s="2">
        <v>3.6734515927595553E-4</v>
      </c>
      <c r="D64" s="2">
        <v>1.7288086535037434E-3</v>
      </c>
      <c r="E64" s="2">
        <v>1E-3</v>
      </c>
      <c r="F64" s="2">
        <v>5.3810598382653531E-4</v>
      </c>
    </row>
    <row r="65" spans="1:6" x14ac:dyDescent="0.25">
      <c r="A65" s="1" t="s">
        <v>70</v>
      </c>
      <c r="B65" s="4">
        <f>SUM(B66:B68)</f>
        <v>3.2711383949018992E-2</v>
      </c>
      <c r="C65" s="4">
        <f t="shared" ref="C65:F65" si="7">SUM(C66:C68)</f>
        <v>1.5794050987891231E-2</v>
      </c>
      <c r="D65" s="4">
        <f t="shared" si="7"/>
        <v>1.0654686345181687E-2</v>
      </c>
      <c r="E65" s="4">
        <f t="shared" si="7"/>
        <v>8.0000000000000002E-3</v>
      </c>
      <c r="F65" s="4">
        <f t="shared" si="7"/>
        <v>3.7369631938526343E-3</v>
      </c>
    </row>
    <row r="66" spans="1:6" x14ac:dyDescent="0.25">
      <c r="A66" s="6" t="s">
        <v>71</v>
      </c>
      <c r="B66" s="2">
        <v>6.3062301624955712E-3</v>
      </c>
      <c r="C66" s="2">
        <v>4.4420790621522658E-3</v>
      </c>
      <c r="D66" s="2">
        <v>2.0529412504970024E-3</v>
      </c>
      <c r="E66" s="2">
        <v>3.0000000000000001E-3</v>
      </c>
      <c r="F66" s="2">
        <v>1.3793725111241261E-3</v>
      </c>
    </row>
    <row r="67" spans="1:6" x14ac:dyDescent="0.25">
      <c r="A67" s="6" t="s">
        <v>72</v>
      </c>
      <c r="B67" s="2">
        <v>1.7896392369133624E-2</v>
      </c>
      <c r="C67" s="2">
        <v>5.7331543366671064E-3</v>
      </c>
      <c r="D67" s="2">
        <v>7.0171482388345805E-3</v>
      </c>
      <c r="E67" s="2">
        <v>5.0000000000000001E-3</v>
      </c>
      <c r="F67" s="2">
        <v>2.0315179588603809E-3</v>
      </c>
    </row>
    <row r="68" spans="1:6" x14ac:dyDescent="0.25">
      <c r="A68" s="6" t="s">
        <v>73</v>
      </c>
      <c r="B68" s="2">
        <v>8.5087614173897947E-3</v>
      </c>
      <c r="C68" s="2">
        <v>5.6188175890718572E-3</v>
      </c>
      <c r="D68" s="2">
        <v>1.5845968558501045E-3</v>
      </c>
      <c r="E68" s="2">
        <v>0</v>
      </c>
      <c r="F68" s="2">
        <v>3.2607272386812739E-4</v>
      </c>
    </row>
    <row r="69" spans="1:6" x14ac:dyDescent="0.25">
      <c r="A69" s="1" t="s">
        <v>74</v>
      </c>
      <c r="B69" s="4">
        <f>SUM(B70:B75)</f>
        <v>0.11603129248841722</v>
      </c>
      <c r="C69" s="4">
        <f t="shared" ref="C69:F69" si="8">SUM(C70:C75)</f>
        <v>0.11467432991951859</v>
      </c>
      <c r="D69" s="4">
        <f t="shared" si="8"/>
        <v>8.4781746502787123E-2</v>
      </c>
      <c r="E69" s="4">
        <f t="shared" si="8"/>
        <v>9.0999999999999998E-2</v>
      </c>
      <c r="F69" s="4">
        <f t="shared" si="8"/>
        <v>0.10133214682821451</v>
      </c>
    </row>
    <row r="70" spans="1:6" x14ac:dyDescent="0.25">
      <c r="A70" s="6" t="s">
        <v>75</v>
      </c>
      <c r="B70" s="2">
        <v>1.4684871997512543E-2</v>
      </c>
      <c r="C70" s="2">
        <v>1.8128365493932201E-2</v>
      </c>
      <c r="D70" s="2">
        <v>7.0732587401836728E-3</v>
      </c>
      <c r="E70" s="2">
        <v>8.0000000000000002E-3</v>
      </c>
      <c r="F70" s="2">
        <v>4.127717816575443E-3</v>
      </c>
    </row>
    <row r="71" spans="1:6" x14ac:dyDescent="0.25">
      <c r="A71" s="6" t="s">
        <v>76</v>
      </c>
      <c r="B71" s="2">
        <v>4.9017187934528972E-2</v>
      </c>
      <c r="C71" s="2">
        <v>5.2434592659616357E-2</v>
      </c>
      <c r="D71" s="2">
        <v>5.8321405673972586E-2</v>
      </c>
      <c r="E71" s="2">
        <v>4.2999999999999997E-2</v>
      </c>
      <c r="F71" s="2">
        <v>5.1584263504596918E-2</v>
      </c>
    </row>
    <row r="72" spans="1:6" x14ac:dyDescent="0.25">
      <c r="A72" s="6" t="s">
        <v>77</v>
      </c>
      <c r="B72" s="2">
        <v>3.1975470526643776E-2</v>
      </c>
      <c r="C72" s="2">
        <v>2.8714123923555053E-2</v>
      </c>
      <c r="D72" s="2">
        <v>8.4407023914273103E-3</v>
      </c>
      <c r="E72" s="2">
        <v>2.5999999999999999E-2</v>
      </c>
      <c r="F72" s="2">
        <v>2.1704597470991165E-2</v>
      </c>
    </row>
    <row r="73" spans="1:6" x14ac:dyDescent="0.25">
      <c r="A73" s="6" t="s">
        <v>78</v>
      </c>
      <c r="B73" s="2" t="s">
        <v>21</v>
      </c>
      <c r="C73" s="2" t="s">
        <v>21</v>
      </c>
      <c r="D73" s="2">
        <v>7.090892672323339E-4</v>
      </c>
      <c r="E73" s="2">
        <v>3.0000000000000001E-3</v>
      </c>
      <c r="F73" s="2">
        <v>5.7989210400605218E-4</v>
      </c>
    </row>
    <row r="74" spans="1:6" x14ac:dyDescent="0.25">
      <c r="A74" s="6" t="s">
        <v>79</v>
      </c>
      <c r="B74" s="2">
        <v>1.0749037243862869E-3</v>
      </c>
      <c r="C74" s="2">
        <v>7.3934387414875419E-4</v>
      </c>
      <c r="D74" s="2">
        <v>7.3023784346730599E-4</v>
      </c>
      <c r="E74" s="2">
        <v>0</v>
      </c>
      <c r="F74" s="2">
        <v>0</v>
      </c>
    </row>
    <row r="75" spans="1:6" x14ac:dyDescent="0.25">
      <c r="A75" s="6" t="s">
        <v>80</v>
      </c>
      <c r="B75" s="2">
        <v>1.927885830534563E-2</v>
      </c>
      <c r="C75" s="2">
        <v>1.4657903968266212E-2</v>
      </c>
      <c r="D75" s="2">
        <v>9.5070525865039151E-3</v>
      </c>
      <c r="E75" s="2">
        <v>1.0999999999999999E-2</v>
      </c>
      <c r="F75" s="2">
        <v>2.3335675932044931E-2</v>
      </c>
    </row>
    <row r="76" spans="1:6" x14ac:dyDescent="0.25">
      <c r="A76" s="3"/>
      <c r="B76" s="4"/>
      <c r="C76" s="4"/>
      <c r="D76" s="4"/>
      <c r="E76" s="4"/>
      <c r="F76" s="4"/>
    </row>
    <row r="77" spans="1:6" x14ac:dyDescent="0.25">
      <c r="A77" s="7" t="s">
        <v>81</v>
      </c>
    </row>
    <row r="78" spans="1:6" ht="30" x14ac:dyDescent="0.25">
      <c r="A78" s="7" t="s">
        <v>82</v>
      </c>
    </row>
    <row r="79" spans="1:6" ht="30" x14ac:dyDescent="0.25">
      <c r="A79" s="7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CEE3-91DD-4AEC-B1F8-1E3C6D56A2AC}">
  <dimension ref="A1:M82"/>
  <sheetViews>
    <sheetView zoomScaleNormal="100" workbookViewId="0">
      <pane xSplit="1" ySplit="1" topLeftCell="B64" activePane="bottomRight" state="frozen"/>
      <selection pane="topRight" activeCell="B1" sqref="B1"/>
      <selection pane="bottomLeft" activeCell="A2" sqref="A2"/>
      <selection pane="bottomRight" activeCell="J74" sqref="J74"/>
    </sheetView>
  </sheetViews>
  <sheetFormatPr defaultRowHeight="15" x14ac:dyDescent="0.25"/>
  <cols>
    <col min="1" max="1" width="36.5703125" style="6" customWidth="1"/>
    <col min="8" max="8" width="14.85546875" bestFit="1" customWidth="1"/>
    <col min="9" max="9" width="11.5703125" bestFit="1" customWidth="1"/>
    <col min="10" max="10" width="15.5703125" bestFit="1" customWidth="1"/>
    <col min="11" max="11" width="15.28515625" bestFit="1" customWidth="1"/>
    <col min="12" max="12" width="17.85546875" bestFit="1" customWidth="1"/>
    <col min="13" max="13" width="17.42578125" bestFit="1" customWidth="1"/>
  </cols>
  <sheetData>
    <row r="1" spans="1:13" ht="105.75" customHeight="1" x14ac:dyDescent="0.25">
      <c r="A1" s="1" t="s">
        <v>84</v>
      </c>
      <c r="B1" s="9" t="s">
        <v>85</v>
      </c>
      <c r="C1" s="9" t="s">
        <v>86</v>
      </c>
      <c r="D1" s="9" t="s">
        <v>87</v>
      </c>
      <c r="E1" s="9" t="s">
        <v>88</v>
      </c>
      <c r="F1" s="9" t="s">
        <v>89</v>
      </c>
      <c r="G1" s="9" t="s">
        <v>90</v>
      </c>
      <c r="H1" s="9" t="s">
        <v>91</v>
      </c>
      <c r="I1" s="9" t="s">
        <v>92</v>
      </c>
      <c r="J1" s="9" t="s">
        <v>93</v>
      </c>
      <c r="K1" s="9" t="s">
        <v>94</v>
      </c>
      <c r="L1" s="9" t="s">
        <v>95</v>
      </c>
      <c r="M1" s="9" t="s">
        <v>96</v>
      </c>
    </row>
    <row r="2" spans="1:13" x14ac:dyDescent="0.25">
      <c r="A2" s="1" t="s">
        <v>6</v>
      </c>
      <c r="B2" s="3"/>
      <c r="C2" s="3"/>
      <c r="D2" s="3"/>
      <c r="E2" s="3"/>
      <c r="F2" s="3"/>
      <c r="G2" s="3"/>
      <c r="H2" s="3"/>
      <c r="I2" s="3"/>
      <c r="J2" s="3"/>
      <c r="K2" s="4">
        <v>0.21837617212513694</v>
      </c>
      <c r="L2" s="10">
        <v>639082.67200000002</v>
      </c>
      <c r="M2" s="10">
        <v>842932.02440302854</v>
      </c>
    </row>
    <row r="3" spans="1:13" ht="30" x14ac:dyDescent="0.25">
      <c r="A3" s="6" t="s">
        <v>7</v>
      </c>
      <c r="B3" s="2">
        <v>5.3999999999999999E-2</v>
      </c>
      <c r="C3" s="2">
        <v>0.05</v>
      </c>
      <c r="D3" s="2">
        <v>3.6999999999999998E-2</v>
      </c>
      <c r="E3" s="2">
        <v>6.9000000000000006E-2</v>
      </c>
      <c r="F3" s="2">
        <v>6.3E-2</v>
      </c>
      <c r="G3" s="2">
        <v>5.475E-2</v>
      </c>
      <c r="H3" s="4">
        <v>5.7852964372042993E-2</v>
      </c>
      <c r="I3" s="10">
        <f>H3*$A$77</f>
        <v>173401.88017082325</v>
      </c>
      <c r="J3" s="10">
        <f>H3*$A$75</f>
        <v>258024.22109931175</v>
      </c>
      <c r="K3" s="2"/>
      <c r="L3" s="8"/>
      <c r="M3" s="8"/>
    </row>
    <row r="4" spans="1:13" x14ac:dyDescent="0.25">
      <c r="A4" s="6" t="s">
        <v>8</v>
      </c>
      <c r="B4" s="2">
        <v>0</v>
      </c>
      <c r="C4" s="2">
        <v>5.0000000000000001E-3</v>
      </c>
      <c r="D4" s="2">
        <v>4.0000000000000001E-3</v>
      </c>
      <c r="E4" s="2">
        <v>7.0000000000000001E-3</v>
      </c>
      <c r="F4" s="2">
        <v>4.0000000000000001E-3</v>
      </c>
      <c r="G4" s="2">
        <v>5.0000000000000001E-3</v>
      </c>
      <c r="H4" s="4">
        <v>4.7169589020687351E-3</v>
      </c>
      <c r="I4" s="10">
        <f t="shared" ref="I4:I67" si="0">H4*$A$77</f>
        <v>14138.074879745991</v>
      </c>
      <c r="J4" s="10">
        <f t="shared" ref="J4:J67" si="1">H4*$A$75</f>
        <v>21037.636703226559</v>
      </c>
      <c r="K4" s="2"/>
      <c r="L4" s="8"/>
      <c r="M4" s="8"/>
    </row>
    <row r="5" spans="1:13" x14ac:dyDescent="0.25">
      <c r="A5" s="6" t="s">
        <v>9</v>
      </c>
      <c r="B5" s="2">
        <v>6.0000000000000001E-3</v>
      </c>
      <c r="C5" s="2">
        <v>5.0000000000000001E-3</v>
      </c>
      <c r="D5" s="2">
        <v>2E-3</v>
      </c>
      <c r="E5" s="2">
        <v>6.0000000000000001E-3</v>
      </c>
      <c r="F5" s="2">
        <v>7.0000000000000001E-3</v>
      </c>
      <c r="G5" s="2">
        <v>5.0000000000000001E-3</v>
      </c>
      <c r="H5" s="4">
        <v>5.3784119852849218E-3</v>
      </c>
      <c r="I5" s="10">
        <f t="shared" si="0"/>
        <v>16120.638945726701</v>
      </c>
      <c r="J5" s="10">
        <f t="shared" si="1"/>
        <v>23987.717454370752</v>
      </c>
      <c r="K5" s="2"/>
      <c r="L5" s="8"/>
      <c r="M5" s="8"/>
    </row>
    <row r="6" spans="1:13" x14ac:dyDescent="0.25">
      <c r="A6" s="6" t="s">
        <v>10</v>
      </c>
      <c r="B6" s="2">
        <v>5.0000000000000001E-3</v>
      </c>
      <c r="C6" s="2">
        <v>2E-3</v>
      </c>
      <c r="D6" s="2">
        <v>3.0000000000000001E-3</v>
      </c>
      <c r="E6" s="2">
        <v>6.0000000000000001E-3</v>
      </c>
      <c r="F6" s="2">
        <v>3.0000000000000001E-3</v>
      </c>
      <c r="G6" s="2">
        <v>3.4999999999999996E-3</v>
      </c>
      <c r="H6" s="4">
        <v>4.2465493169024527E-3</v>
      </c>
      <c r="I6" s="10">
        <f t="shared" si="0"/>
        <v>12728.122815861285</v>
      </c>
      <c r="J6" s="10">
        <f t="shared" si="1"/>
        <v>18939.609953384937</v>
      </c>
      <c r="K6" s="2"/>
      <c r="L6" s="8"/>
      <c r="M6" s="8"/>
    </row>
    <row r="7" spans="1:13" x14ac:dyDescent="0.25">
      <c r="A7" s="6" t="s">
        <v>11</v>
      </c>
      <c r="B7" s="2">
        <v>3.0000000000000001E-3</v>
      </c>
      <c r="C7" s="2">
        <v>1E-3</v>
      </c>
      <c r="D7" s="2">
        <v>2E-3</v>
      </c>
      <c r="E7" s="2">
        <v>5.0000000000000001E-3</v>
      </c>
      <c r="F7" s="2">
        <v>1E-3</v>
      </c>
      <c r="G7" s="2">
        <v>2.2500000000000003E-3</v>
      </c>
      <c r="H7" s="4">
        <v>2.9273239702281408E-3</v>
      </c>
      <c r="I7" s="10">
        <f t="shared" si="0"/>
        <v>8774.0271534292224</v>
      </c>
      <c r="J7" s="10">
        <f t="shared" si="1"/>
        <v>13055.864907217509</v>
      </c>
      <c r="K7" s="2"/>
      <c r="L7" s="8"/>
      <c r="M7" s="8"/>
    </row>
    <row r="8" spans="1:13" x14ac:dyDescent="0.25">
      <c r="A8" s="6" t="s">
        <v>12</v>
      </c>
      <c r="B8" s="2">
        <v>4.2999999999999997E-2</v>
      </c>
      <c r="C8" s="2">
        <v>3.9E-2</v>
      </c>
      <c r="D8" s="2">
        <v>3.7999999999999999E-2</v>
      </c>
      <c r="E8" s="2">
        <v>3.5999999999999997E-2</v>
      </c>
      <c r="F8" s="2">
        <v>4.4999999999999998E-2</v>
      </c>
      <c r="G8" s="2">
        <v>3.9499999999999993E-2</v>
      </c>
      <c r="H8" s="4">
        <v>3.9360553243748035E-2</v>
      </c>
      <c r="I8" s="10">
        <f t="shared" si="0"/>
        <v>117974.83518974057</v>
      </c>
      <c r="J8" s="10">
        <f t="shared" si="1"/>
        <v>175548.06746711623</v>
      </c>
      <c r="K8" s="2"/>
      <c r="L8" s="8"/>
      <c r="M8" s="8"/>
    </row>
    <row r="9" spans="1:13" x14ac:dyDescent="0.25">
      <c r="A9" s="6" t="s">
        <v>13</v>
      </c>
      <c r="B9" s="2">
        <v>7.3999999999999996E-2</v>
      </c>
      <c r="C9" s="2">
        <v>6.4000000000000001E-2</v>
      </c>
      <c r="D9" s="2">
        <v>7.5999999999999998E-2</v>
      </c>
      <c r="E9" s="2">
        <v>7.2999999999999995E-2</v>
      </c>
      <c r="F9" s="2">
        <v>7.2999999999999995E-2</v>
      </c>
      <c r="G9" s="2">
        <v>7.1500000000000008E-2</v>
      </c>
      <c r="H9" s="4">
        <v>7.234854581650163E-2</v>
      </c>
      <c r="I9" s="10">
        <f t="shared" si="0"/>
        <v>216849.2834961589</v>
      </c>
      <c r="J9" s="10">
        <f t="shared" si="1"/>
        <v>322674.51434159727</v>
      </c>
      <c r="K9" s="2"/>
      <c r="L9" s="8"/>
      <c r="M9" s="8"/>
    </row>
    <row r="10" spans="1:13" x14ac:dyDescent="0.25">
      <c r="A10" s="6" t="s">
        <v>14</v>
      </c>
      <c r="B10" s="2">
        <v>3.2000000000000001E-2</v>
      </c>
      <c r="C10" s="2">
        <v>1.7999999999999999E-2</v>
      </c>
      <c r="D10" s="2">
        <v>3.1E-2</v>
      </c>
      <c r="E10" s="2">
        <v>4.2000000000000003E-2</v>
      </c>
      <c r="F10" s="2">
        <v>2.1000000000000001E-2</v>
      </c>
      <c r="G10" s="2">
        <v>2.8000000000000001E-2</v>
      </c>
      <c r="H10" s="4">
        <v>3.154486451836002E-2</v>
      </c>
      <c r="I10" s="10">
        <f t="shared" si="0"/>
        <v>94548.980792777234</v>
      </c>
      <c r="J10" s="10">
        <f t="shared" si="1"/>
        <v>140690.0957518857</v>
      </c>
      <c r="K10" s="2"/>
      <c r="L10" s="8"/>
      <c r="M10" s="8"/>
    </row>
    <row r="11" spans="1:13" x14ac:dyDescent="0.25">
      <c r="A11" s="1" t="s">
        <v>15</v>
      </c>
      <c r="B11" s="4"/>
      <c r="C11" s="4"/>
      <c r="D11" s="4"/>
      <c r="E11" s="4"/>
      <c r="F11" s="4"/>
      <c r="G11" s="4"/>
      <c r="H11" s="4"/>
      <c r="I11" s="10"/>
      <c r="J11" s="10"/>
      <c r="K11" s="4">
        <v>0.14980053763477602</v>
      </c>
      <c r="L11" s="10">
        <v>438394.56900000002</v>
      </c>
      <c r="M11" s="10">
        <v>578230.07527023554</v>
      </c>
    </row>
    <row r="12" spans="1:13" ht="30" x14ac:dyDescent="0.25">
      <c r="A12" s="6" t="s">
        <v>16</v>
      </c>
      <c r="B12" s="2">
        <v>8.9999999999999993E-3</v>
      </c>
      <c r="C12" s="2">
        <v>5.0000000000000001E-3</v>
      </c>
      <c r="D12" s="2">
        <v>8.0000000000000002E-3</v>
      </c>
      <c r="E12" s="2">
        <v>0.01</v>
      </c>
      <c r="F12" s="2">
        <v>6.0000000000000001E-3</v>
      </c>
      <c r="G12" s="2">
        <v>7.2499999999999995E-3</v>
      </c>
      <c r="H12" s="4">
        <v>8.0860574429305505E-3</v>
      </c>
      <c r="I12" s="10">
        <f t="shared" si="0"/>
        <v>24236.226768891538</v>
      </c>
      <c r="J12" s="10">
        <f t="shared" si="1"/>
        <v>36063.816195470252</v>
      </c>
      <c r="K12" s="2"/>
      <c r="L12" s="8"/>
      <c r="M12" s="8"/>
    </row>
    <row r="13" spans="1:13" ht="45" x14ac:dyDescent="0.25">
      <c r="A13" s="6" t="s">
        <v>17</v>
      </c>
      <c r="B13" s="2">
        <v>4.0000000000000001E-3</v>
      </c>
      <c r="C13" s="2">
        <v>3.0000000000000001E-3</v>
      </c>
      <c r="D13" s="2">
        <v>6.0000000000000001E-3</v>
      </c>
      <c r="E13" s="2">
        <v>7.0000000000000001E-3</v>
      </c>
      <c r="F13" s="2">
        <v>5.0000000000000001E-3</v>
      </c>
      <c r="G13" s="2">
        <v>5.2500000000000003E-3</v>
      </c>
      <c r="H13" s="4">
        <v>5.4894724864532028E-3</v>
      </c>
      <c r="I13" s="10">
        <f t="shared" si="0"/>
        <v>16453.519031031374</v>
      </c>
      <c r="J13" s="10">
        <f t="shared" si="1"/>
        <v>24483.047289581285</v>
      </c>
      <c r="K13" s="2"/>
      <c r="L13" s="8"/>
      <c r="M13" s="8"/>
    </row>
    <row r="14" spans="1:13" ht="30" x14ac:dyDescent="0.25">
      <c r="A14" s="6" t="s">
        <v>18</v>
      </c>
      <c r="B14" s="2">
        <v>0</v>
      </c>
      <c r="C14" s="2">
        <v>1E-3</v>
      </c>
      <c r="D14" s="2">
        <v>1E-3</v>
      </c>
      <c r="E14" s="2">
        <v>2E-3</v>
      </c>
      <c r="F14" s="2">
        <v>1E-3</v>
      </c>
      <c r="G14" s="2">
        <v>1.25E-3</v>
      </c>
      <c r="H14" s="4">
        <v>1.2367038416249733E-3</v>
      </c>
      <c r="I14" s="10">
        <f t="shared" si="0"/>
        <v>3706.7551106487499</v>
      </c>
      <c r="J14" s="10">
        <f t="shared" si="1"/>
        <v>5515.6991336473811</v>
      </c>
      <c r="K14" s="2"/>
      <c r="L14" s="8"/>
      <c r="M14" s="8"/>
    </row>
    <row r="15" spans="1:13" ht="45" x14ac:dyDescent="0.25">
      <c r="A15" s="6" t="s">
        <v>19</v>
      </c>
      <c r="B15" s="2">
        <v>7.0000000000000001E-3</v>
      </c>
      <c r="C15" s="2">
        <v>4.0000000000000001E-3</v>
      </c>
      <c r="D15" s="2">
        <v>6.0000000000000001E-3</v>
      </c>
      <c r="E15" s="2">
        <v>7.0000000000000001E-3</v>
      </c>
      <c r="F15" s="2">
        <v>5.0000000000000001E-3</v>
      </c>
      <c r="G15" s="2">
        <v>5.5000000000000005E-3</v>
      </c>
      <c r="H15" s="4">
        <v>6.0396050328683669E-3</v>
      </c>
      <c r="I15" s="10">
        <f t="shared" si="0"/>
        <v>18102.423610545895</v>
      </c>
      <c r="J15" s="10">
        <f t="shared" si="1"/>
        <v>26936.638446592915</v>
      </c>
      <c r="K15" s="2"/>
      <c r="L15" s="8"/>
      <c r="M15" s="8"/>
    </row>
    <row r="16" spans="1:13" x14ac:dyDescent="0.25">
      <c r="A16" s="6" t="s">
        <v>22</v>
      </c>
      <c r="B16" s="2">
        <v>8.0000000000000002E-3</v>
      </c>
      <c r="C16" s="2">
        <v>7.0000000000000001E-3</v>
      </c>
      <c r="D16" s="2">
        <v>0.01</v>
      </c>
      <c r="E16" s="2">
        <v>8.9999999999999993E-3</v>
      </c>
      <c r="F16" s="2">
        <v>8.9999999999999993E-3</v>
      </c>
      <c r="G16" s="2">
        <v>8.7500000000000008E-3</v>
      </c>
      <c r="H16" s="4">
        <v>8.7444222185925815E-3</v>
      </c>
      <c r="I16" s="10">
        <f t="shared" si="0"/>
        <v>26209.534293876484</v>
      </c>
      <c r="J16" s="10">
        <f t="shared" si="1"/>
        <v>39000.123094922914</v>
      </c>
      <c r="K16" s="2"/>
      <c r="L16" s="8"/>
      <c r="M16" s="8"/>
    </row>
    <row r="17" spans="1:13" ht="45" x14ac:dyDescent="0.25">
      <c r="A17" s="6" t="s">
        <v>23</v>
      </c>
      <c r="B17" s="2">
        <v>2E-3</v>
      </c>
      <c r="C17" s="2">
        <v>1E-3</v>
      </c>
      <c r="D17" s="2">
        <v>4.0000000000000001E-3</v>
      </c>
      <c r="E17" s="2">
        <v>3.0000000000000001E-3</v>
      </c>
      <c r="F17" s="2">
        <v>2E-3</v>
      </c>
      <c r="G17" s="2">
        <v>2.5000000000000001E-3</v>
      </c>
      <c r="H17" s="4">
        <v>2.5610181642236073E-3</v>
      </c>
      <c r="I17" s="10">
        <f t="shared" si="0"/>
        <v>7676.1038893731193</v>
      </c>
      <c r="J17" s="10">
        <f t="shared" si="1"/>
        <v>11422.141012437289</v>
      </c>
      <c r="K17" s="2"/>
      <c r="L17" s="8"/>
      <c r="M17" s="8"/>
    </row>
    <row r="18" spans="1:13" x14ac:dyDescent="0.25">
      <c r="A18" s="6" t="s">
        <v>25</v>
      </c>
      <c r="B18" s="2">
        <v>3.0000000000000001E-3</v>
      </c>
      <c r="C18" s="2">
        <v>0.01</v>
      </c>
      <c r="D18" s="2">
        <v>4.0000000000000001E-3</v>
      </c>
      <c r="E18" s="2">
        <v>3.0000000000000001E-3</v>
      </c>
      <c r="F18" s="2">
        <v>3.0000000000000001E-3</v>
      </c>
      <c r="G18" s="2">
        <v>5.0000000000000001E-3</v>
      </c>
      <c r="H18" s="4">
        <v>4.1642615363902949E-3</v>
      </c>
      <c r="I18" s="10">
        <f t="shared" si="0"/>
        <v>12481.482803361121</v>
      </c>
      <c r="J18" s="10">
        <f t="shared" si="1"/>
        <v>18572.606452300715</v>
      </c>
      <c r="K18" s="2"/>
      <c r="L18" s="8"/>
      <c r="M18" s="8"/>
    </row>
    <row r="19" spans="1:13" x14ac:dyDescent="0.25">
      <c r="A19" s="6" t="s">
        <v>26</v>
      </c>
      <c r="B19" s="2">
        <v>1E-3</v>
      </c>
      <c r="C19" s="2">
        <v>4.0000000000000001E-3</v>
      </c>
      <c r="D19" s="2">
        <v>2E-3</v>
      </c>
      <c r="E19" s="2">
        <v>2E-3</v>
      </c>
      <c r="F19" s="2">
        <v>0</v>
      </c>
      <c r="G19" s="2">
        <v>2E-3</v>
      </c>
      <c r="H19" s="4">
        <v>1.7827079379550198E-3</v>
      </c>
      <c r="I19" s="10">
        <f t="shared" si="0"/>
        <v>5343.2855445214491</v>
      </c>
      <c r="J19" s="10">
        <f t="shared" si="1"/>
        <v>7950.8774032793881</v>
      </c>
      <c r="K19" s="2"/>
      <c r="L19" s="8"/>
      <c r="M19" s="8"/>
    </row>
    <row r="20" spans="1:13" x14ac:dyDescent="0.25">
      <c r="A20" s="6" t="s">
        <v>27</v>
      </c>
      <c r="B20" s="2">
        <v>1.7999999999999999E-2</v>
      </c>
      <c r="C20" s="2">
        <v>1.2E-2</v>
      </c>
      <c r="D20" s="2">
        <v>1.2E-2</v>
      </c>
      <c r="E20" s="2">
        <v>0.02</v>
      </c>
      <c r="F20" s="2">
        <v>2.3E-2</v>
      </c>
      <c r="G20" s="2">
        <v>1.6750000000000001E-2</v>
      </c>
      <c r="H20" s="4">
        <v>1.7812573423333224E-2</v>
      </c>
      <c r="I20" s="10">
        <f t="shared" si="0"/>
        <v>53389.376945728749</v>
      </c>
      <c r="J20" s="10">
        <f t="shared" si="1"/>
        <v>79444.077468066185</v>
      </c>
      <c r="K20" s="2"/>
      <c r="L20" s="8"/>
      <c r="M20" s="8"/>
    </row>
    <row r="21" spans="1:13" ht="30" x14ac:dyDescent="0.25">
      <c r="A21" s="6" t="s">
        <v>28</v>
      </c>
      <c r="B21" s="2">
        <v>4.0000000000000001E-3</v>
      </c>
      <c r="C21" s="2">
        <v>1.7999999999999999E-2</v>
      </c>
      <c r="D21" s="2">
        <v>1.0999999999999999E-2</v>
      </c>
      <c r="E21" s="2">
        <v>0.01</v>
      </c>
      <c r="F21" s="2">
        <v>7.0000000000000001E-3</v>
      </c>
      <c r="G21" s="2">
        <v>1.15E-2</v>
      </c>
      <c r="H21" s="4">
        <v>9.9417902889504996E-3</v>
      </c>
      <c r="I21" s="10">
        <f t="shared" si="0"/>
        <v>29798.388848007286</v>
      </c>
      <c r="J21" s="10">
        <f t="shared" si="1"/>
        <v>44340.384688719227</v>
      </c>
      <c r="K21" s="2"/>
      <c r="L21" s="8"/>
      <c r="M21" s="8"/>
    </row>
    <row r="22" spans="1:13" x14ac:dyDescent="0.25">
      <c r="A22" s="6" t="s">
        <v>29</v>
      </c>
      <c r="B22" s="2">
        <v>2E-3</v>
      </c>
      <c r="C22" s="2">
        <v>2E-3</v>
      </c>
      <c r="D22" s="2">
        <v>4.0000000000000001E-3</v>
      </c>
      <c r="E22" s="2">
        <v>3.0000000000000001E-3</v>
      </c>
      <c r="F22" s="2">
        <v>1E-3</v>
      </c>
      <c r="G22" s="2">
        <v>2.5000000000000005E-3</v>
      </c>
      <c r="H22" s="4">
        <v>2.5202827793537859E-3</v>
      </c>
      <c r="I22" s="10">
        <f t="shared" si="0"/>
        <v>7554.0082905981917</v>
      </c>
      <c r="J22" s="10">
        <f t="shared" si="1"/>
        <v>11240.461195917886</v>
      </c>
      <c r="K22" s="2"/>
      <c r="L22" s="8"/>
      <c r="M22" s="8"/>
    </row>
    <row r="23" spans="1:13" x14ac:dyDescent="0.25">
      <c r="A23" s="6" t="s">
        <v>30</v>
      </c>
      <c r="B23" s="2">
        <v>0.06</v>
      </c>
      <c r="C23" s="2">
        <v>4.8000000000000001E-2</v>
      </c>
      <c r="D23" s="2">
        <v>6.8000000000000005E-2</v>
      </c>
      <c r="E23" s="2">
        <v>5.3999999999999999E-2</v>
      </c>
      <c r="F23" s="2">
        <v>5.7000000000000002E-2</v>
      </c>
      <c r="G23" s="2">
        <v>5.6750000000000002E-2</v>
      </c>
      <c r="H23" s="4">
        <v>5.6827259798491181E-2</v>
      </c>
      <c r="I23" s="10">
        <f t="shared" si="0"/>
        <v>170327.55021238045</v>
      </c>
      <c r="J23" s="10">
        <f t="shared" si="1"/>
        <v>253449.57870127066</v>
      </c>
      <c r="K23" s="2"/>
      <c r="L23" s="8"/>
      <c r="M23" s="8"/>
    </row>
    <row r="24" spans="1:13" x14ac:dyDescent="0.25">
      <c r="A24" s="6" t="s">
        <v>31</v>
      </c>
      <c r="B24" s="2">
        <v>2.1000000000000001E-2</v>
      </c>
      <c r="C24" s="2">
        <v>2.5000000000000001E-2</v>
      </c>
      <c r="D24" s="2">
        <v>2.5000000000000001E-2</v>
      </c>
      <c r="E24" s="2">
        <v>1.7000000000000001E-2</v>
      </c>
      <c r="F24" s="2">
        <v>4.2000000000000003E-2</v>
      </c>
      <c r="G24" s="2">
        <v>2.7250000000000003E-2</v>
      </c>
      <c r="H24" s="4">
        <v>2.4594382683608737E-2</v>
      </c>
      <c r="I24" s="10">
        <f t="shared" si="0"/>
        <v>73716.39889622289</v>
      </c>
      <c r="J24" s="10">
        <f t="shared" si="1"/>
        <v>109690.94676889497</v>
      </c>
      <c r="K24" s="2"/>
      <c r="L24" s="8"/>
      <c r="M24" s="8"/>
    </row>
    <row r="25" spans="1:13" x14ac:dyDescent="0.25">
      <c r="A25" s="1" t="s">
        <v>32</v>
      </c>
      <c r="B25" s="4"/>
      <c r="C25" s="4"/>
      <c r="D25" s="4"/>
      <c r="E25" s="4"/>
      <c r="F25" s="4"/>
      <c r="G25" s="4"/>
      <c r="H25" s="4"/>
      <c r="I25" s="10"/>
      <c r="J25" s="10"/>
      <c r="K25" s="4">
        <v>4.7843733961337037E-2</v>
      </c>
      <c r="L25" s="10">
        <v>140015.74</v>
      </c>
      <c r="M25" s="10">
        <v>184676.81309076096</v>
      </c>
    </row>
    <row r="26" spans="1:13" ht="30" x14ac:dyDescent="0.25">
      <c r="A26" s="6" t="s">
        <v>33</v>
      </c>
      <c r="B26" s="2">
        <v>1E-3</v>
      </c>
      <c r="C26" s="2">
        <v>1E-3</v>
      </c>
      <c r="D26" s="2">
        <v>0</v>
      </c>
      <c r="E26" s="2">
        <v>1E-3</v>
      </c>
      <c r="F26" s="2">
        <v>0</v>
      </c>
      <c r="G26" s="2">
        <v>5.0000000000000001E-4</v>
      </c>
      <c r="H26" s="4">
        <v>6.5101509573480053E-4</v>
      </c>
      <c r="I26" s="10">
        <f t="shared" si="0"/>
        <v>1951.2784322345774</v>
      </c>
      <c r="J26" s="10">
        <f t="shared" si="1"/>
        <v>2903.5273269772101</v>
      </c>
      <c r="K26" s="2"/>
      <c r="L26" s="8"/>
      <c r="M26" s="8"/>
    </row>
    <row r="27" spans="1:13" ht="30" x14ac:dyDescent="0.25">
      <c r="A27" s="6" t="s">
        <v>34</v>
      </c>
      <c r="B27" s="2">
        <v>3.0000000000000001E-3</v>
      </c>
      <c r="C27" s="2">
        <v>2E-3</v>
      </c>
      <c r="D27" s="2">
        <v>3.0000000000000001E-3</v>
      </c>
      <c r="E27" s="2">
        <v>3.0000000000000001E-3</v>
      </c>
      <c r="F27" s="2">
        <v>3.0000000000000001E-3</v>
      </c>
      <c r="G27" s="2">
        <v>2.7499999999999998E-3</v>
      </c>
      <c r="H27" s="4">
        <v>2.8573313305008466E-3</v>
      </c>
      <c r="I27" s="10">
        <f t="shared" si="0"/>
        <v>8564.2391942715603</v>
      </c>
      <c r="J27" s="10">
        <f t="shared" si="1"/>
        <v>12743.697734033776</v>
      </c>
      <c r="K27" s="2"/>
      <c r="L27" s="8"/>
      <c r="M27" s="8"/>
    </row>
    <row r="28" spans="1:13" x14ac:dyDescent="0.25">
      <c r="A28" s="6" t="s">
        <v>35</v>
      </c>
      <c r="B28" s="2">
        <v>8.0000000000000002E-3</v>
      </c>
      <c r="C28" s="2">
        <v>8.9999999999999993E-3</v>
      </c>
      <c r="D28" s="2">
        <v>6.0000000000000001E-3</v>
      </c>
      <c r="E28" s="2">
        <v>8.9999999999999993E-3</v>
      </c>
      <c r="F28" s="2">
        <v>8.0000000000000002E-3</v>
      </c>
      <c r="G28" s="2">
        <v>8.0000000000000002E-3</v>
      </c>
      <c r="H28" s="4">
        <v>8.184032103637013E-3</v>
      </c>
      <c r="I28" s="10">
        <f t="shared" si="0"/>
        <v>24529.884847781766</v>
      </c>
      <c r="J28" s="10">
        <f t="shared" si="1"/>
        <v>36500.783182221079</v>
      </c>
      <c r="K28" s="2"/>
      <c r="L28" s="8"/>
      <c r="M28" s="8"/>
    </row>
    <row r="29" spans="1:13" x14ac:dyDescent="0.25">
      <c r="A29" s="6" t="s">
        <v>36</v>
      </c>
      <c r="B29" s="2">
        <v>5.0000000000000001E-3</v>
      </c>
      <c r="C29" s="2">
        <v>3.0000000000000001E-3</v>
      </c>
      <c r="D29" s="2">
        <v>4.0000000000000001E-3</v>
      </c>
      <c r="E29" s="2">
        <v>4.0000000000000001E-3</v>
      </c>
      <c r="F29" s="2">
        <v>4.0000000000000001E-3</v>
      </c>
      <c r="G29" s="2">
        <v>3.7499999999999999E-3</v>
      </c>
      <c r="H29" s="4">
        <v>3.993152622806184E-3</v>
      </c>
      <c r="I29" s="10">
        <f t="shared" si="0"/>
        <v>11968.620452200255</v>
      </c>
      <c r="J29" s="10">
        <f t="shared" si="1"/>
        <v>17809.460697715582</v>
      </c>
      <c r="K29" s="2"/>
      <c r="L29" s="8"/>
      <c r="M29" s="8"/>
    </row>
    <row r="30" spans="1:13" x14ac:dyDescent="0.25">
      <c r="A30" s="6" t="s">
        <v>37</v>
      </c>
      <c r="B30" s="2">
        <v>1.4E-2</v>
      </c>
      <c r="C30" s="2">
        <v>2.3E-2</v>
      </c>
      <c r="D30" s="2">
        <v>1.0999999999999999E-2</v>
      </c>
      <c r="E30" s="2">
        <v>1.0999999999999999E-2</v>
      </c>
      <c r="F30" s="2">
        <v>2.9000000000000001E-2</v>
      </c>
      <c r="G30" s="2">
        <v>1.8499999999999999E-2</v>
      </c>
      <c r="H30" s="4">
        <v>1.6420760889547387E-2</v>
      </c>
      <c r="I30" s="10">
        <f t="shared" si="0"/>
        <v>49217.716723587931</v>
      </c>
      <c r="J30" s="10">
        <f t="shared" si="1"/>
        <v>73236.593567381351</v>
      </c>
      <c r="K30" s="2"/>
      <c r="L30" s="8"/>
      <c r="M30" s="8"/>
    </row>
    <row r="31" spans="1:13" x14ac:dyDescent="0.25">
      <c r="A31" s="6" t="s">
        <v>38</v>
      </c>
      <c r="B31" s="2">
        <v>5.0000000000000001E-3</v>
      </c>
      <c r="C31" s="2">
        <v>0</v>
      </c>
      <c r="D31" s="2">
        <v>0</v>
      </c>
      <c r="E31" s="2">
        <v>0</v>
      </c>
      <c r="F31" s="2">
        <v>3.0000000000000001E-3</v>
      </c>
      <c r="G31" s="2">
        <v>7.5000000000000002E-4</v>
      </c>
      <c r="H31" s="4">
        <v>1.2293186246336095E-3</v>
      </c>
      <c r="I31" s="10">
        <f t="shared" si="0"/>
        <v>3684.6195031535726</v>
      </c>
      <c r="J31" s="10">
        <f t="shared" si="1"/>
        <v>5482.7610658658978</v>
      </c>
      <c r="K31" s="2"/>
      <c r="L31" s="8"/>
      <c r="M31" s="8"/>
    </row>
    <row r="32" spans="1:13" x14ac:dyDescent="0.25">
      <c r="A32" s="6" t="s">
        <v>39</v>
      </c>
      <c r="B32" s="2">
        <v>2.1999999999999999E-2</v>
      </c>
      <c r="C32" s="2">
        <v>8.0000000000000002E-3</v>
      </c>
      <c r="D32" s="2">
        <v>0.01</v>
      </c>
      <c r="E32" s="2">
        <v>1.7999999999999999E-2</v>
      </c>
      <c r="F32" s="2">
        <v>1.0999999999999999E-2</v>
      </c>
      <c r="G32" s="2">
        <v>1.175E-2</v>
      </c>
      <c r="H32" s="4">
        <v>1.4508123294477196E-2</v>
      </c>
      <c r="I32" s="10">
        <f t="shared" si="0"/>
        <v>43484.994836810372</v>
      </c>
      <c r="J32" s="10">
        <f t="shared" si="1"/>
        <v>64706.229893368291</v>
      </c>
      <c r="K32" s="2"/>
      <c r="L32" s="8"/>
      <c r="M32" s="8"/>
    </row>
    <row r="33" spans="1:13" x14ac:dyDescent="0.25">
      <c r="A33" s="1" t="s">
        <v>40</v>
      </c>
      <c r="B33" s="4"/>
      <c r="C33" s="4"/>
      <c r="D33" s="4"/>
      <c r="E33" s="4"/>
      <c r="F33" s="4"/>
      <c r="G33" s="4"/>
      <c r="H33" s="4"/>
      <c r="I33" s="10"/>
      <c r="J33" s="10"/>
      <c r="K33" s="4">
        <v>2.3265189532147717E-2</v>
      </c>
      <c r="L33" s="10">
        <v>68086.088999999993</v>
      </c>
      <c r="M33" s="10">
        <v>89803.631594090184</v>
      </c>
    </row>
    <row r="34" spans="1:13" ht="30" x14ac:dyDescent="0.25">
      <c r="A34" s="6" t="s">
        <v>41</v>
      </c>
      <c r="B34" s="2">
        <v>1.0999999999999999E-2</v>
      </c>
      <c r="C34" s="2">
        <v>5.0000000000000001E-3</v>
      </c>
      <c r="D34" s="2">
        <v>5.0000000000000001E-3</v>
      </c>
      <c r="E34" s="2">
        <v>1.2E-2</v>
      </c>
      <c r="F34" s="2">
        <v>4.0000000000000001E-3</v>
      </c>
      <c r="G34" s="2">
        <v>6.4999999999999997E-3</v>
      </c>
      <c r="H34" s="4">
        <v>8.2391996369752217E-3</v>
      </c>
      <c r="I34" s="10">
        <f t="shared" si="0"/>
        <v>24695.237723110913</v>
      </c>
      <c r="J34" s="10">
        <f t="shared" si="1"/>
        <v>36746.830380909487</v>
      </c>
      <c r="K34" s="2"/>
      <c r="L34" s="8"/>
      <c r="M34" s="8"/>
    </row>
    <row r="35" spans="1:13" ht="30" x14ac:dyDescent="0.25">
      <c r="A35" s="6" t="s">
        <v>42</v>
      </c>
      <c r="B35" s="2">
        <v>6.0000000000000001E-3</v>
      </c>
      <c r="C35" s="2">
        <v>3.0000000000000001E-3</v>
      </c>
      <c r="D35" s="2">
        <v>5.0000000000000001E-3</v>
      </c>
      <c r="E35" s="2">
        <v>6.0000000000000001E-3</v>
      </c>
      <c r="F35" s="2">
        <v>5.0000000000000001E-3</v>
      </c>
      <c r="G35" s="2">
        <v>4.7499999999999999E-3</v>
      </c>
      <c r="H35" s="4">
        <v>5.2230090872373413E-3</v>
      </c>
      <c r="I35" s="10">
        <f t="shared" si="0"/>
        <v>15654.852015049262</v>
      </c>
      <c r="J35" s="10">
        <f t="shared" si="1"/>
        <v>23294.620529078544</v>
      </c>
      <c r="K35" s="2"/>
      <c r="L35" s="8"/>
      <c r="M35" s="8"/>
    </row>
    <row r="36" spans="1:13" x14ac:dyDescent="0.25">
      <c r="A36" s="6" t="s">
        <v>43</v>
      </c>
      <c r="B36" s="2">
        <v>7.0000000000000001E-3</v>
      </c>
      <c r="C36" s="2">
        <v>4.0000000000000001E-3</v>
      </c>
      <c r="D36" s="2">
        <v>5.0000000000000001E-3</v>
      </c>
      <c r="E36" s="2">
        <v>4.0000000000000001E-3</v>
      </c>
      <c r="F36" s="2">
        <v>3.0000000000000001E-3</v>
      </c>
      <c r="G36" s="2">
        <v>4.0000000000000001E-3</v>
      </c>
      <c r="H36" s="4">
        <v>4.3896406724432619E-3</v>
      </c>
      <c r="I36" s="10">
        <f t="shared" si="0"/>
        <v>13157.008532544774</v>
      </c>
      <c r="J36" s="10">
        <f t="shared" si="1"/>
        <v>19577.797399096948</v>
      </c>
      <c r="K36" s="2"/>
      <c r="L36" s="8"/>
      <c r="M36" s="8"/>
    </row>
    <row r="37" spans="1:13" x14ac:dyDescent="0.25">
      <c r="A37" s="6" t="s">
        <v>44</v>
      </c>
      <c r="B37" s="2">
        <v>2E-3</v>
      </c>
      <c r="C37" s="2">
        <v>3.0000000000000001E-3</v>
      </c>
      <c r="D37" s="2">
        <v>5.0000000000000001E-3</v>
      </c>
      <c r="E37" s="2">
        <v>6.0000000000000001E-3</v>
      </c>
      <c r="F37" s="2">
        <v>8.9999999999999993E-3</v>
      </c>
      <c r="G37" s="2">
        <v>5.7499999999999999E-3</v>
      </c>
      <c r="H37" s="4">
        <v>5.4133401354918911E-3</v>
      </c>
      <c r="I37" s="10">
        <f t="shared" si="0"/>
        <v>16225.328601347948</v>
      </c>
      <c r="J37" s="10">
        <f t="shared" si="1"/>
        <v>24143.497004293833</v>
      </c>
      <c r="K37" s="2"/>
      <c r="L37" s="8"/>
      <c r="M37" s="8"/>
    </row>
    <row r="38" spans="1:13" x14ac:dyDescent="0.25">
      <c r="A38" s="1" t="s">
        <v>45</v>
      </c>
      <c r="B38" s="4"/>
      <c r="C38" s="4"/>
      <c r="D38" s="4"/>
      <c r="E38" s="4"/>
      <c r="F38" s="4"/>
      <c r="G38" s="4"/>
      <c r="H38" s="4"/>
      <c r="I38" s="10"/>
      <c r="J38" s="10"/>
      <c r="K38" s="4">
        <v>0.2960771393483459</v>
      </c>
      <c r="L38" s="10">
        <v>866476.26199999999</v>
      </c>
      <c r="M38" s="10">
        <v>1142857.7578846151</v>
      </c>
    </row>
    <row r="39" spans="1:13" x14ac:dyDescent="0.25">
      <c r="A39" s="6" t="s">
        <v>46</v>
      </c>
      <c r="B39" s="2">
        <v>0.23499999999999999</v>
      </c>
      <c r="C39" s="2">
        <v>0.19900000000000001</v>
      </c>
      <c r="D39" s="2">
        <v>0.247</v>
      </c>
      <c r="E39" s="2">
        <v>0.20499999999999999</v>
      </c>
      <c r="F39" s="2">
        <v>0.21099999999999999</v>
      </c>
      <c r="G39" s="2">
        <v>0.2155</v>
      </c>
      <c r="H39" s="4">
        <v>0.21627344677402049</v>
      </c>
      <c r="I39" s="10">
        <f t="shared" si="0"/>
        <v>648233.37418751675</v>
      </c>
      <c r="J39" s="10">
        <f t="shared" si="1"/>
        <v>964579.57261213136</v>
      </c>
      <c r="K39" s="2"/>
      <c r="L39" s="8"/>
      <c r="M39" s="8"/>
    </row>
    <row r="40" spans="1:13" x14ac:dyDescent="0.25">
      <c r="A40" s="6" t="s">
        <v>47</v>
      </c>
      <c r="B40" s="2">
        <v>3.0000000000000001E-3</v>
      </c>
      <c r="C40" s="2">
        <v>0</v>
      </c>
      <c r="D40" s="2">
        <v>2E-3</v>
      </c>
      <c r="E40" s="2">
        <v>6.0000000000000001E-3</v>
      </c>
      <c r="F40" s="2">
        <v>4.0000000000000001E-3</v>
      </c>
      <c r="G40" s="2">
        <v>3.0000000000000001E-3</v>
      </c>
      <c r="H40" s="4">
        <v>3.7073925977662223E-3</v>
      </c>
      <c r="I40" s="10">
        <f t="shared" si="0"/>
        <v>11112.11592978833</v>
      </c>
      <c r="J40" s="10">
        <f t="shared" si="1"/>
        <v>16534.970986037351</v>
      </c>
      <c r="K40" s="2"/>
      <c r="L40" s="8"/>
      <c r="M40" s="8"/>
    </row>
    <row r="41" spans="1:13" x14ac:dyDescent="0.25">
      <c r="A41" s="6" t="s">
        <v>48</v>
      </c>
      <c r="B41" s="2">
        <v>2.5999999999999999E-2</v>
      </c>
      <c r="C41" s="2">
        <v>1.2E-2</v>
      </c>
      <c r="D41" s="2">
        <v>5.0000000000000001E-3</v>
      </c>
      <c r="E41" s="2">
        <v>6.0000000000000001E-3</v>
      </c>
      <c r="F41" s="2">
        <v>2.8000000000000001E-2</v>
      </c>
      <c r="G41" s="2">
        <v>1.2750000000000001E-2</v>
      </c>
      <c r="H41" s="4">
        <v>1.3441746209322876E-2</v>
      </c>
      <c r="I41" s="10">
        <f t="shared" si="0"/>
        <v>40288.757728756529</v>
      </c>
      <c r="J41" s="10">
        <f t="shared" si="1"/>
        <v>59950.188093580029</v>
      </c>
      <c r="K41" s="2"/>
      <c r="L41" s="8"/>
      <c r="M41" s="8"/>
    </row>
    <row r="42" spans="1:13" x14ac:dyDescent="0.25">
      <c r="A42" s="6" t="s">
        <v>49</v>
      </c>
      <c r="B42" s="2">
        <v>0</v>
      </c>
      <c r="C42" s="2">
        <v>2E-3</v>
      </c>
      <c r="D42" s="2">
        <v>3.0000000000000001E-3</v>
      </c>
      <c r="E42" s="2">
        <v>4.0000000000000001E-3</v>
      </c>
      <c r="F42" s="2">
        <v>1E-3</v>
      </c>
      <c r="G42" s="2">
        <v>2.5000000000000005E-3</v>
      </c>
      <c r="H42" s="4">
        <v>2.4555844787771969E-3</v>
      </c>
      <c r="I42" s="10">
        <f t="shared" si="0"/>
        <v>7360.0889800561899</v>
      </c>
      <c r="J42" s="10">
        <f t="shared" si="1"/>
        <v>10951.906775346299</v>
      </c>
      <c r="K42" s="2"/>
      <c r="L42" s="8"/>
      <c r="M42" s="8"/>
    </row>
    <row r="43" spans="1:13" x14ac:dyDescent="0.25">
      <c r="A43" s="6" t="s">
        <v>50</v>
      </c>
      <c r="B43" s="2">
        <v>5.8000000000000003E-2</v>
      </c>
      <c r="C43" s="2">
        <v>3.5999999999999997E-2</v>
      </c>
      <c r="D43" s="2">
        <v>7.2999999999999995E-2</v>
      </c>
      <c r="E43" s="2">
        <v>7.5999999999999998E-2</v>
      </c>
      <c r="F43" s="2">
        <v>3.6999999999999998E-2</v>
      </c>
      <c r="G43" s="2">
        <v>5.5500000000000001E-2</v>
      </c>
      <c r="H43" s="4">
        <v>6.0198969288459123E-2</v>
      </c>
      <c r="I43" s="10">
        <f t="shared" si="0"/>
        <v>180433.52786272849</v>
      </c>
      <c r="J43" s="10">
        <f t="shared" si="1"/>
        <v>268487.40302652767</v>
      </c>
      <c r="K43" s="2"/>
      <c r="L43" s="8"/>
      <c r="M43" s="8"/>
    </row>
    <row r="44" spans="1:13" ht="30" x14ac:dyDescent="0.25">
      <c r="A44" s="1" t="s">
        <v>51</v>
      </c>
      <c r="B44" s="4"/>
      <c r="C44" s="4"/>
      <c r="D44" s="4"/>
      <c r="E44" s="4"/>
      <c r="F44" s="4"/>
      <c r="G44" s="4"/>
      <c r="H44" s="4"/>
      <c r="I44" s="10"/>
      <c r="J44" s="10"/>
      <c r="K44" s="4">
        <v>0.12146240383636275</v>
      </c>
      <c r="L44" s="10">
        <v>355462.397</v>
      </c>
      <c r="M44" s="10">
        <v>468844.8788083602</v>
      </c>
    </row>
    <row r="45" spans="1:13" x14ac:dyDescent="0.25">
      <c r="A45" s="6" t="s">
        <v>52</v>
      </c>
      <c r="B45" s="2">
        <v>0</v>
      </c>
      <c r="C45" s="2">
        <v>1E-3</v>
      </c>
      <c r="D45" s="2">
        <v>0</v>
      </c>
      <c r="E45" s="2">
        <v>3.0000000000000001E-3</v>
      </c>
      <c r="F45" s="2">
        <v>0</v>
      </c>
      <c r="G45" s="2">
        <v>1E-3</v>
      </c>
      <c r="H45" s="4">
        <v>1.2602440712900843E-3</v>
      </c>
      <c r="I45" s="10">
        <f t="shared" si="0"/>
        <v>3777.3119114607716</v>
      </c>
      <c r="J45" s="10">
        <f t="shared" si="1"/>
        <v>5620.6885579537757</v>
      </c>
      <c r="K45" s="2"/>
      <c r="L45" s="8"/>
      <c r="M45" s="8"/>
    </row>
    <row r="46" spans="1:13" x14ac:dyDescent="0.25">
      <c r="A46" s="6" t="s">
        <v>53</v>
      </c>
      <c r="B46" s="2">
        <v>6.0000000000000001E-3</v>
      </c>
      <c r="C46" s="2">
        <v>3.0000000000000001E-3</v>
      </c>
      <c r="D46" s="2">
        <v>0.01</v>
      </c>
      <c r="E46" s="2">
        <v>6.0000000000000001E-3</v>
      </c>
      <c r="F46" s="2">
        <v>6.0000000000000001E-3</v>
      </c>
      <c r="G46" s="2">
        <v>6.1999999999999998E-3</v>
      </c>
      <c r="H46" s="4">
        <v>6.2343173910874407E-3</v>
      </c>
      <c r="I46" s="10">
        <f t="shared" si="0"/>
        <v>18686.032235862909</v>
      </c>
      <c r="J46" s="10">
        <f t="shared" si="1"/>
        <v>27805.055564249986</v>
      </c>
      <c r="K46" s="2"/>
      <c r="L46" s="8"/>
      <c r="M46" s="8"/>
    </row>
    <row r="47" spans="1:13" x14ac:dyDescent="0.25">
      <c r="A47" s="6" t="s">
        <v>54</v>
      </c>
      <c r="B47" s="2">
        <v>3.2000000000000001E-2</v>
      </c>
      <c r="C47" s="2">
        <v>0.06</v>
      </c>
      <c r="D47" s="2">
        <v>2.4E-2</v>
      </c>
      <c r="E47" s="2">
        <v>2.9000000000000001E-2</v>
      </c>
      <c r="F47" s="2">
        <v>3.3000000000000002E-2</v>
      </c>
      <c r="G47" s="2">
        <v>3.56E-2</v>
      </c>
      <c r="H47" s="4">
        <v>3.3735904599384525E-2</v>
      </c>
      <c r="I47" s="10">
        <f t="shared" si="0"/>
        <v>101116.15455307084</v>
      </c>
      <c r="J47" s="10">
        <f t="shared" si="1"/>
        <v>150462.13451325498</v>
      </c>
      <c r="K47" s="2"/>
      <c r="L47" s="8"/>
      <c r="M47" s="8"/>
    </row>
    <row r="48" spans="1:13" x14ac:dyDescent="0.25">
      <c r="A48" s="6" t="s">
        <v>55</v>
      </c>
      <c r="B48" s="2">
        <v>1.9E-2</v>
      </c>
      <c r="C48" s="2">
        <v>5.8999999999999997E-2</v>
      </c>
      <c r="D48" s="2">
        <v>2.3E-2</v>
      </c>
      <c r="E48" s="2">
        <v>2.3E-2</v>
      </c>
      <c r="F48" s="2">
        <v>3.5000000000000003E-2</v>
      </c>
      <c r="G48" s="2">
        <v>3.1800000000000002E-2</v>
      </c>
      <c r="H48" s="4">
        <v>2.9793635585175848E-2</v>
      </c>
      <c r="I48" s="10">
        <f t="shared" si="0"/>
        <v>89300.04682854937</v>
      </c>
      <c r="J48" s="10">
        <f t="shared" si="1"/>
        <v>132879.61470988428</v>
      </c>
      <c r="K48" s="2"/>
      <c r="L48" s="8"/>
      <c r="M48" s="8"/>
    </row>
    <row r="49" spans="1:13" x14ac:dyDescent="0.25">
      <c r="A49" s="6" t="s">
        <v>56</v>
      </c>
      <c r="B49" s="2">
        <v>0</v>
      </c>
      <c r="C49" s="2">
        <v>1E-3</v>
      </c>
      <c r="D49" s="2">
        <v>0</v>
      </c>
      <c r="E49" s="2">
        <v>6.0000000000000001E-3</v>
      </c>
      <c r="F49" s="2">
        <v>1E-3</v>
      </c>
      <c r="G49" s="2">
        <v>1.6000000000000001E-3</v>
      </c>
      <c r="H49" s="4">
        <v>2.5612235274499904E-3</v>
      </c>
      <c r="I49" s="10">
        <f t="shared" si="0"/>
        <v>7676.7194216964717</v>
      </c>
      <c r="J49" s="10">
        <f t="shared" si="1"/>
        <v>11423.056932426958</v>
      </c>
      <c r="K49" s="2"/>
      <c r="L49" s="8"/>
      <c r="M49" s="8"/>
    </row>
    <row r="50" spans="1:13" x14ac:dyDescent="0.25">
      <c r="A50" s="6" t="s">
        <v>57</v>
      </c>
      <c r="B50" s="2">
        <v>1.4999999999999999E-2</v>
      </c>
      <c r="C50" s="2">
        <v>5.0000000000000001E-3</v>
      </c>
      <c r="D50" s="2">
        <v>0</v>
      </c>
      <c r="E50" s="2">
        <v>7.0000000000000001E-3</v>
      </c>
      <c r="F50" s="2">
        <v>1.7999999999999999E-2</v>
      </c>
      <c r="G50" s="2">
        <v>8.9999999999999993E-3</v>
      </c>
      <c r="H50" s="4">
        <v>8.6596116482295354E-3</v>
      </c>
      <c r="I50" s="10">
        <f t="shared" si="0"/>
        <v>25955.332758675311</v>
      </c>
      <c r="J50" s="10">
        <f t="shared" si="1"/>
        <v>38621.867951103726</v>
      </c>
      <c r="K50" s="2"/>
      <c r="L50" s="8"/>
      <c r="M50" s="8"/>
    </row>
    <row r="51" spans="1:13" x14ac:dyDescent="0.25">
      <c r="A51" s="6" t="s">
        <v>58</v>
      </c>
      <c r="B51" s="2">
        <v>1.4E-2</v>
      </c>
      <c r="C51" s="2">
        <v>2.4E-2</v>
      </c>
      <c r="D51" s="2">
        <v>1.0999999999999999E-2</v>
      </c>
      <c r="E51" s="2">
        <v>2.3E-2</v>
      </c>
      <c r="F51" s="2">
        <v>1.2999999999999999E-2</v>
      </c>
      <c r="G51" s="2">
        <v>1.7000000000000001E-2</v>
      </c>
      <c r="H51" s="4">
        <v>1.8099266296306673E-2</v>
      </c>
      <c r="I51" s="10">
        <f t="shared" si="0"/>
        <v>54248.677480191844</v>
      </c>
      <c r="J51" s="10">
        <f t="shared" si="1"/>
        <v>80722.727681527758</v>
      </c>
      <c r="K51" s="2"/>
      <c r="L51" s="8"/>
      <c r="M51" s="8"/>
    </row>
    <row r="52" spans="1:13" ht="30" x14ac:dyDescent="0.25">
      <c r="A52" s="6" t="s">
        <v>59</v>
      </c>
      <c r="B52" s="2">
        <v>1.4999999999999999E-2</v>
      </c>
      <c r="C52" s="2">
        <v>3.5000000000000003E-2</v>
      </c>
      <c r="D52" s="2">
        <v>8.9999999999999993E-3</v>
      </c>
      <c r="E52" s="2">
        <v>2.1999999999999999E-2</v>
      </c>
      <c r="F52" s="2">
        <v>2.4E-2</v>
      </c>
      <c r="G52" s="2">
        <v>2.1000000000000001E-2</v>
      </c>
      <c r="H52" s="4">
        <v>2.1118200717438647E-2</v>
      </c>
      <c r="I52" s="10">
        <f t="shared" si="0"/>
        <v>63297.287355568813</v>
      </c>
      <c r="J52" s="10">
        <f t="shared" si="1"/>
        <v>94187.175199776364</v>
      </c>
      <c r="K52" s="2"/>
      <c r="L52" s="8"/>
      <c r="M52" s="8"/>
    </row>
    <row r="53" spans="1:13" x14ac:dyDescent="0.25">
      <c r="A53" s="1" t="s">
        <v>60</v>
      </c>
      <c r="B53" s="4"/>
      <c r="C53" s="4"/>
      <c r="D53" s="4"/>
      <c r="E53" s="4"/>
      <c r="F53" s="4"/>
      <c r="G53" s="4"/>
      <c r="H53" s="4"/>
      <c r="I53" s="10"/>
      <c r="J53" s="10"/>
      <c r="K53" s="4">
        <f>SUM(H54:H61)</f>
        <v>3.802890905996948E-2</v>
      </c>
      <c r="L53" s="10">
        <v>106254.402</v>
      </c>
      <c r="M53" s="10">
        <v>140146.56022404751</v>
      </c>
    </row>
    <row r="54" spans="1:13" x14ac:dyDescent="0.25">
      <c r="A54" s="6" t="s">
        <v>61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4">
        <v>0</v>
      </c>
      <c r="I54" s="10">
        <f t="shared" si="0"/>
        <v>0</v>
      </c>
      <c r="J54" s="10">
        <f t="shared" si="1"/>
        <v>0</v>
      </c>
      <c r="K54" s="2"/>
      <c r="L54" s="8"/>
      <c r="M54" s="8"/>
    </row>
    <row r="55" spans="1:13" x14ac:dyDescent="0.25">
      <c r="A55" s="6" t="s">
        <v>62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4">
        <v>0</v>
      </c>
      <c r="I55" s="10">
        <f t="shared" si="0"/>
        <v>0</v>
      </c>
      <c r="J55" s="10">
        <f t="shared" si="1"/>
        <v>0</v>
      </c>
      <c r="K55" s="2"/>
      <c r="L55" s="8"/>
      <c r="M55" s="8"/>
    </row>
    <row r="56" spans="1:13" x14ac:dyDescent="0.25">
      <c r="A56" s="6" t="s">
        <v>63</v>
      </c>
      <c r="B56" s="2">
        <v>0</v>
      </c>
      <c r="C56" s="2">
        <v>0</v>
      </c>
      <c r="D56" s="2">
        <v>1E-3</v>
      </c>
      <c r="E56" s="2">
        <v>1E-3</v>
      </c>
      <c r="F56" s="2">
        <v>1E-3</v>
      </c>
      <c r="G56" s="2">
        <v>6.0000000000000006E-4</v>
      </c>
      <c r="H56" s="4">
        <v>7.2151003819550977E-4</v>
      </c>
      <c r="I56" s="10">
        <f t="shared" si="0"/>
        <v>2162.5719363428666</v>
      </c>
      <c r="J56" s="10">
        <f t="shared" si="1"/>
        <v>3217.9347703519734</v>
      </c>
      <c r="K56" s="2"/>
      <c r="L56" s="8"/>
      <c r="M56" s="8"/>
    </row>
    <row r="57" spans="1:13" x14ac:dyDescent="0.25">
      <c r="A57" s="6" t="s">
        <v>64</v>
      </c>
      <c r="B57" s="2">
        <v>0</v>
      </c>
      <c r="C57" s="2">
        <v>3.0000000000000001E-3</v>
      </c>
      <c r="D57" s="2">
        <v>1E-3</v>
      </c>
      <c r="E57" s="2">
        <v>0</v>
      </c>
      <c r="F57" s="2">
        <v>0</v>
      </c>
      <c r="G57" s="2">
        <v>8.0000000000000004E-4</v>
      </c>
      <c r="H57" s="4">
        <v>5.9358685839368372E-4</v>
      </c>
      <c r="I57" s="10">
        <f t="shared" si="0"/>
        <v>1779.1495804473707</v>
      </c>
      <c r="J57" s="10">
        <f t="shared" si="1"/>
        <v>2647.3973884358293</v>
      </c>
      <c r="K57" s="2"/>
      <c r="L57" s="8"/>
      <c r="M57" s="8"/>
    </row>
    <row r="58" spans="1:13" x14ac:dyDescent="0.25">
      <c r="A58" s="6" t="s">
        <v>65</v>
      </c>
      <c r="B58" s="2">
        <v>2.5000000000000001E-2</v>
      </c>
      <c r="C58" s="2">
        <v>4.7E-2</v>
      </c>
      <c r="D58" s="2">
        <v>5.3999999999999999E-2</v>
      </c>
      <c r="E58" s="2">
        <v>3.1E-2</v>
      </c>
      <c r="F58" s="2">
        <v>2.4E-2</v>
      </c>
      <c r="G58" s="2">
        <v>3.6199999999999996E-2</v>
      </c>
      <c r="H58" s="4">
        <v>3.4992302125184775E-2</v>
      </c>
      <c r="I58" s="10">
        <f t="shared" si="0"/>
        <v>104881.93726758657</v>
      </c>
      <c r="J58" s="10">
        <f t="shared" si="1"/>
        <v>156065.66747832409</v>
      </c>
      <c r="K58" s="2"/>
      <c r="L58" s="8"/>
      <c r="M58" s="8"/>
    </row>
    <row r="59" spans="1:13" x14ac:dyDescent="0.25">
      <c r="A59" s="6" t="s">
        <v>66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4">
        <v>0</v>
      </c>
      <c r="I59" s="10">
        <f t="shared" si="0"/>
        <v>0</v>
      </c>
      <c r="J59" s="10">
        <f t="shared" si="1"/>
        <v>0</v>
      </c>
      <c r="K59" s="2"/>
      <c r="L59" s="8"/>
      <c r="M59" s="8"/>
    </row>
    <row r="60" spans="1:13" ht="45" x14ac:dyDescent="0.25">
      <c r="A60" s="6" t="s">
        <v>67</v>
      </c>
      <c r="B60" s="2">
        <v>1E-3</v>
      </c>
      <c r="C60" s="2">
        <v>1E-3</v>
      </c>
      <c r="D60" s="2">
        <v>1E-3</v>
      </c>
      <c r="E60" s="2">
        <v>1E-3</v>
      </c>
      <c r="F60" s="2">
        <v>2E-3</v>
      </c>
      <c r="G60" s="2">
        <v>1.2000000000000001E-3</v>
      </c>
      <c r="H60" s="4">
        <v>1.1834040543689745E-3</v>
      </c>
      <c r="I60" s="10">
        <f t="shared" si="0"/>
        <v>3547.0004045033661</v>
      </c>
      <c r="J60" s="10">
        <f t="shared" si="1"/>
        <v>5277.9820824856261</v>
      </c>
      <c r="K60" s="2"/>
      <c r="L60" s="8"/>
      <c r="M60" s="8"/>
    </row>
    <row r="61" spans="1:13" ht="30" x14ac:dyDescent="0.25">
      <c r="A61" s="6" t="s">
        <v>69</v>
      </c>
      <c r="B61" s="2">
        <v>0</v>
      </c>
      <c r="C61" s="2">
        <v>0</v>
      </c>
      <c r="D61" s="2">
        <v>1E-3</v>
      </c>
      <c r="E61" s="2">
        <v>1E-3</v>
      </c>
      <c r="F61" s="2">
        <v>0</v>
      </c>
      <c r="G61" s="2">
        <v>4.0000000000000002E-4</v>
      </c>
      <c r="H61" s="4">
        <v>5.3810598382653531E-4</v>
      </c>
      <c r="I61" s="10">
        <f t="shared" si="0"/>
        <v>1612.8575318395008</v>
      </c>
      <c r="J61" s="10">
        <f t="shared" si="1"/>
        <v>2399.9526878663473</v>
      </c>
      <c r="K61" s="2"/>
      <c r="L61" s="8"/>
      <c r="M61" s="8"/>
    </row>
    <row r="62" spans="1:13" x14ac:dyDescent="0.25">
      <c r="A62" s="1" t="s">
        <v>70</v>
      </c>
      <c r="B62" s="4"/>
      <c r="C62" s="4"/>
      <c r="D62" s="4"/>
      <c r="E62" s="4"/>
      <c r="F62" s="4"/>
      <c r="G62" s="4"/>
      <c r="H62" s="4"/>
      <c r="I62" s="10"/>
      <c r="J62" s="10">
        <f t="shared" si="1"/>
        <v>0</v>
      </c>
      <c r="K62" s="4">
        <v>3.7369631938526343E-3</v>
      </c>
      <c r="L62" s="10">
        <v>10936.304999999998</v>
      </c>
      <c r="M62" s="10">
        <v>14424.677928271169</v>
      </c>
    </row>
    <row r="63" spans="1:13" x14ac:dyDescent="0.25">
      <c r="A63" s="6" t="s">
        <v>71</v>
      </c>
      <c r="B63" s="2">
        <v>0</v>
      </c>
      <c r="C63" s="2">
        <v>2E-3</v>
      </c>
      <c r="D63" s="2">
        <v>1E-3</v>
      </c>
      <c r="E63" s="2">
        <v>2E-3</v>
      </c>
      <c r="F63" s="2">
        <v>1E-3</v>
      </c>
      <c r="G63" s="2">
        <v>1.2000000000000001E-3</v>
      </c>
      <c r="H63" s="4">
        <v>1.3793725111241261E-3</v>
      </c>
      <c r="I63" s="10">
        <f t="shared" si="0"/>
        <v>4134.3739163771879</v>
      </c>
      <c r="J63" s="10">
        <f t="shared" si="1"/>
        <v>6152.0013996136022</v>
      </c>
      <c r="K63" s="2"/>
      <c r="L63" s="8"/>
      <c r="M63" s="8"/>
    </row>
    <row r="64" spans="1:13" x14ac:dyDescent="0.25">
      <c r="A64" s="6" t="s">
        <v>72</v>
      </c>
      <c r="B64" s="2">
        <v>0</v>
      </c>
      <c r="C64" s="2">
        <v>4.0000000000000001E-3</v>
      </c>
      <c r="D64" s="2">
        <v>1E-3</v>
      </c>
      <c r="E64" s="2">
        <v>2E-3</v>
      </c>
      <c r="F64" s="2">
        <v>3.0000000000000001E-3</v>
      </c>
      <c r="G64" s="2">
        <v>2E-3</v>
      </c>
      <c r="H64" s="4">
        <v>2.0315179588603809E-3</v>
      </c>
      <c r="I64" s="10">
        <f t="shared" si="0"/>
        <v>6089.040336840796</v>
      </c>
      <c r="J64" s="10">
        <f t="shared" si="1"/>
        <v>9060.5700965172982</v>
      </c>
      <c r="K64" s="2"/>
      <c r="L64" s="8"/>
      <c r="M64" s="8"/>
    </row>
    <row r="65" spans="1:13" x14ac:dyDescent="0.25">
      <c r="A65" s="6" t="s">
        <v>73</v>
      </c>
      <c r="B65" s="2">
        <v>0</v>
      </c>
      <c r="C65" s="2">
        <v>1E-3</v>
      </c>
      <c r="D65" s="2">
        <v>0</v>
      </c>
      <c r="E65" s="2">
        <v>0</v>
      </c>
      <c r="F65" s="2">
        <v>1E-3</v>
      </c>
      <c r="G65" s="2">
        <v>4.0000000000000002E-4</v>
      </c>
      <c r="H65" s="4">
        <v>3.2607272386812739E-4</v>
      </c>
      <c r="I65" s="10">
        <f t="shared" si="0"/>
        <v>977.33321023180406</v>
      </c>
      <c r="J65" s="10">
        <f t="shared" si="1"/>
        <v>1454.2843484518482</v>
      </c>
      <c r="K65" s="2"/>
      <c r="L65" s="8"/>
      <c r="M65" s="8"/>
    </row>
    <row r="66" spans="1:13" x14ac:dyDescent="0.25">
      <c r="A66" s="1" t="s">
        <v>74</v>
      </c>
      <c r="B66" s="4"/>
      <c r="C66" s="4"/>
      <c r="D66" s="4"/>
      <c r="E66" s="4"/>
      <c r="F66" s="4"/>
      <c r="G66" s="4"/>
      <c r="H66" s="4"/>
      <c r="I66" s="10"/>
      <c r="J66" s="10"/>
      <c r="K66" s="4">
        <v>0.10133214682821451</v>
      </c>
      <c r="L66" s="10">
        <v>296550.75699999998</v>
      </c>
      <c r="M66" s="10">
        <v>391142.08675690804</v>
      </c>
    </row>
    <row r="67" spans="1:13" x14ac:dyDescent="0.25">
      <c r="A67" s="6" t="s">
        <v>75</v>
      </c>
      <c r="B67" s="2">
        <v>6.0000000000000001E-3</v>
      </c>
      <c r="C67" s="2">
        <v>1E-3</v>
      </c>
      <c r="D67" s="2">
        <v>8.0000000000000002E-3</v>
      </c>
      <c r="E67" s="2">
        <v>2E-3</v>
      </c>
      <c r="F67" s="2">
        <v>6.0000000000000001E-3</v>
      </c>
      <c r="G67" s="2">
        <v>4.5999999999999999E-3</v>
      </c>
      <c r="H67" s="4">
        <v>4.127717816575443E-3</v>
      </c>
      <c r="I67" s="10">
        <f t="shared" si="0"/>
        <v>12371.950823572144</v>
      </c>
      <c r="J67" s="10">
        <f t="shared" si="1"/>
        <v>18409.621461926476</v>
      </c>
    </row>
    <row r="68" spans="1:13" x14ac:dyDescent="0.25">
      <c r="A68" s="6" t="s">
        <v>76</v>
      </c>
      <c r="B68" s="2">
        <v>5.6000000000000001E-2</v>
      </c>
      <c r="C68" s="2">
        <v>7.2999999999999995E-2</v>
      </c>
      <c r="D68" s="2">
        <v>5.2999999999999999E-2</v>
      </c>
      <c r="E68" s="2">
        <v>3.6999999999999998E-2</v>
      </c>
      <c r="F68" s="2">
        <v>0.06</v>
      </c>
      <c r="G68" s="2">
        <v>5.5800000000000002E-2</v>
      </c>
      <c r="H68" s="4">
        <v>5.1584263504596918E-2</v>
      </c>
      <c r="I68" s="10">
        <f t="shared" ref="I68:I72" si="2">H68*$A$77</f>
        <v>154612.79082263928</v>
      </c>
      <c r="J68" s="10">
        <f t="shared" ref="J68:J72" si="3">H68*$A$75</f>
        <v>230065.81523050225</v>
      </c>
    </row>
    <row r="69" spans="1:13" x14ac:dyDescent="0.25">
      <c r="A69" s="6" t="s">
        <v>77</v>
      </c>
      <c r="B69" s="2">
        <v>0.03</v>
      </c>
      <c r="C69" s="2">
        <v>1.7999999999999999E-2</v>
      </c>
      <c r="D69" s="2">
        <v>2.7E-2</v>
      </c>
      <c r="E69" s="2">
        <v>2.4E-2</v>
      </c>
      <c r="F69" s="2">
        <v>8.9999999999999993E-3</v>
      </c>
      <c r="G69" s="2">
        <v>2.1600000000000001E-2</v>
      </c>
      <c r="H69" s="4">
        <v>2.1704597470991165E-2</v>
      </c>
      <c r="I69" s="10">
        <f t="shared" si="2"/>
        <v>65054.886135437227</v>
      </c>
      <c r="J69" s="10">
        <f t="shared" si="3"/>
        <v>96802.504720620593</v>
      </c>
    </row>
    <row r="70" spans="1:13" x14ac:dyDescent="0.25">
      <c r="A70" s="6" t="s">
        <v>78</v>
      </c>
      <c r="B70" s="2">
        <v>2E-3</v>
      </c>
      <c r="C70" s="2">
        <v>1E-3</v>
      </c>
      <c r="D70" s="2">
        <v>1E-3</v>
      </c>
      <c r="E70" s="2">
        <v>0</v>
      </c>
      <c r="F70" s="2">
        <v>0</v>
      </c>
      <c r="G70" s="2">
        <v>8.0000000000000004E-4</v>
      </c>
      <c r="H70" s="4">
        <v>5.7989210400605218E-4</v>
      </c>
      <c r="I70" s="10">
        <f t="shared" si="2"/>
        <v>1738.1024848478842</v>
      </c>
      <c r="J70" s="10">
        <f t="shared" si="3"/>
        <v>2586.3187838669928</v>
      </c>
    </row>
    <row r="71" spans="1:13" x14ac:dyDescent="0.25">
      <c r="A71" s="6" t="s">
        <v>79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4">
        <v>0</v>
      </c>
      <c r="I71" s="10">
        <f t="shared" si="2"/>
        <v>0</v>
      </c>
      <c r="J71" s="10">
        <f t="shared" si="3"/>
        <v>0</v>
      </c>
    </row>
    <row r="72" spans="1:13" x14ac:dyDescent="0.25">
      <c r="A72" s="6" t="s">
        <v>80</v>
      </c>
      <c r="B72" s="2">
        <v>1.4999999999999999E-2</v>
      </c>
      <c r="C72" s="2">
        <v>2.7E-2</v>
      </c>
      <c r="D72" s="2">
        <v>3.5999999999999997E-2</v>
      </c>
      <c r="E72" s="2">
        <v>0.02</v>
      </c>
      <c r="F72" s="2">
        <v>2.1999999999999999E-2</v>
      </c>
      <c r="G72" s="2">
        <v>2.4E-2</v>
      </c>
      <c r="H72" s="4">
        <v>2.3335675932044931E-2</v>
      </c>
      <c r="I72" s="10">
        <f t="shared" si="2"/>
        <v>69943.694771655224</v>
      </c>
      <c r="J72" s="10">
        <f t="shared" si="3"/>
        <v>104077.1146569204</v>
      </c>
    </row>
    <row r="73" spans="1:13" x14ac:dyDescent="0.25">
      <c r="K73" s="12"/>
    </row>
    <row r="74" spans="1:13" x14ac:dyDescent="0.25">
      <c r="A74" t="s">
        <v>100</v>
      </c>
      <c r="I74" s="13"/>
      <c r="J74" s="13"/>
    </row>
    <row r="75" spans="1:13" x14ac:dyDescent="0.25">
      <c r="A75" s="8">
        <v>4460000</v>
      </c>
    </row>
    <row r="76" spans="1:13" x14ac:dyDescent="0.25">
      <c r="A76" s="11" t="s">
        <v>97</v>
      </c>
    </row>
    <row r="77" spans="1:13" x14ac:dyDescent="0.25">
      <c r="A77" s="8">
        <f>[1]Documentation!J11</f>
        <v>2997286</v>
      </c>
    </row>
    <row r="78" spans="1:13" ht="30" x14ac:dyDescent="0.25">
      <c r="A78" s="7" t="s">
        <v>99</v>
      </c>
    </row>
    <row r="79" spans="1:13" ht="61.5" customHeight="1" x14ac:dyDescent="0.25">
      <c r="A79" s="7" t="s">
        <v>98</v>
      </c>
    </row>
    <row r="80" spans="1:13" ht="30" x14ac:dyDescent="0.25">
      <c r="A80" s="7" t="s">
        <v>81</v>
      </c>
    </row>
    <row r="81" spans="1:1" ht="30" x14ac:dyDescent="0.25">
      <c r="A81" s="7" t="s">
        <v>82</v>
      </c>
    </row>
    <row r="82" spans="1:1" ht="30" x14ac:dyDescent="0.25">
      <c r="A82" s="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833433-5196-423e-bc5e-12e70e78a05e">
      <Terms xmlns="http://schemas.microsoft.com/office/infopath/2007/PartnerControls"/>
    </lcf76f155ced4ddcb4097134ff3c332f>
    <TaxCatchAll xmlns="a63a9c72-e43b-4077-bbd1-fe0cd88be8b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D0C3021FA97D4C83490FBFBBDDEB2D" ma:contentTypeVersion="13" ma:contentTypeDescription="Create a new document." ma:contentTypeScope="" ma:versionID="bfda475adab256eda3c518c955df5495">
  <xsd:schema xmlns:xsd="http://www.w3.org/2001/XMLSchema" xmlns:xs="http://www.w3.org/2001/XMLSchema" xmlns:p="http://schemas.microsoft.com/office/2006/metadata/properties" xmlns:ns2="4c833433-5196-423e-bc5e-12e70e78a05e" xmlns:ns3="a63a9c72-e43b-4077-bbd1-fe0cd88be8b0" targetNamespace="http://schemas.microsoft.com/office/2006/metadata/properties" ma:root="true" ma:fieldsID="42113be3b7eb11d9c42578af2ceed4ae" ns2:_="" ns3:_="">
    <xsd:import namespace="4c833433-5196-423e-bc5e-12e70e78a05e"/>
    <xsd:import namespace="a63a9c72-e43b-4077-bbd1-fe0cd88be8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33433-5196-423e-bc5e-12e70e78a0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a9c72-e43b-4077-bbd1-fe0cd88be8b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64969b0e-64d9-413a-9bb5-09c0eb31f504}" ma:internalName="TaxCatchAll" ma:showField="CatchAllData" ma:web="a63a9c72-e43b-4077-bbd1-fe0cd88be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17B739-D5A2-462E-9FC6-824C68F7E6E4}">
  <ds:schemaRefs>
    <ds:schemaRef ds:uri="http://schemas.microsoft.com/office/infopath/2007/PartnerControls"/>
    <ds:schemaRef ds:uri="http://schemas.openxmlformats.org/package/2006/metadata/core-properties"/>
    <ds:schemaRef ds:uri="4c833433-5196-423e-bc5e-12e70e78a05e"/>
    <ds:schemaRef ds:uri="http://purl.org/dc/elements/1.1/"/>
    <ds:schemaRef ds:uri="http://schemas.microsoft.com/office/2006/documentManagement/types"/>
    <ds:schemaRef ds:uri="http://purl.org/dc/terms/"/>
    <ds:schemaRef ds:uri="a63a9c72-e43b-4077-bbd1-fe0cd88be8b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BCAAC8-8271-44F5-92DD-4D597C123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833433-5196-423e-bc5e-12e70e78a05e"/>
    <ds:schemaRef ds:uri="a63a9c72-e43b-4077-bbd1-fe0cd88be8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8B353A-0601-49F8-A63B-D132B88E91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Multi-Year Summary Comparison</vt:lpstr>
      <vt:lpstr>2022 WCS Summary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Fischer, John (DEP)</dc:creator>
  <cp:keywords/>
  <dc:description/>
  <cp:lastModifiedBy>Fischer, John (DEP)</cp:lastModifiedBy>
  <cp:revision/>
  <dcterms:created xsi:type="dcterms:W3CDTF">2023-03-13T17:50:15Z</dcterms:created>
  <dcterms:modified xsi:type="dcterms:W3CDTF">2023-12-18T16:12:05Z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0x010100C4D0C3021FA97D4C83490FBFBBDDEB2D</vt:lpwstr>
  </property>
  <property fmtid="{D5CDD505-2E9C-101B-9397-08002B2CF9AE}" pid="3" name="MediaServiceImageTags">
    <vt:lpwstr/>
  </property>
</Properties>
</file>